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DieseArbeitsmappe" defaultThemeVersion="166925"/>
  <mc:AlternateContent xmlns:mc="http://schemas.openxmlformats.org/markup-compatibility/2006">
    <mc:Choice Requires="x15">
      <x15ac:absPath xmlns:x15ac="http://schemas.microsoft.com/office/spreadsheetml/2010/11/ac" url="W:\Anl 14c - Parameterliste\"/>
    </mc:Choice>
  </mc:AlternateContent>
  <xr:revisionPtr revIDLastSave="0" documentId="13_ncr:1_{5A3C0BDB-AD34-4CD8-9278-428220DCC0D5}" xr6:coauthVersionLast="36" xr6:coauthVersionMax="36" xr10:uidLastSave="{00000000-0000-0000-0000-000000000000}"/>
  <bookViews>
    <workbookView xWindow="0" yWindow="0" windowWidth="28800" windowHeight="14025" firstSheet="1" activeTab="2" xr2:uid="{00000000-000D-0000-FFFF-FFFF00000000}"/>
  </bookViews>
  <sheets>
    <sheet name="Klassifizierung" sheetId="6" state="hidden" r:id="rId1"/>
    <sheet name="Hinweise" sheetId="11" r:id="rId2"/>
    <sheet name="Globale Attribute" sheetId="10" r:id="rId3"/>
    <sheet name="bauteilspez. Attribute" sheetId="3" r:id="rId4"/>
    <sheet name="OKS-AKS" sheetId="14" r:id="rId5"/>
    <sheet name="Geschossbezeichnung" sheetId="15" r:id="rId6"/>
    <sheet name="RBK-Nutzungscodes" sheetId="12" r:id="rId7"/>
    <sheet name="Hintergrund" sheetId="13" state="hidden" r:id="rId8"/>
    <sheet name="Tabelle1" sheetId="7" state="hidden" r:id="rId9"/>
    <sheet name="Tabelle3" sheetId="9" state="hidden" r:id="rId10"/>
    <sheet name="Katalog - Allgemeine Attribute" sheetId="1" state="hidden" r:id="rId11"/>
    <sheet name="Katalog - spez. Attribute" sheetId="4" state="hidden" r:id="rId12"/>
  </sheets>
  <externalReferences>
    <externalReference r:id="rId13"/>
    <externalReference r:id="rId14"/>
  </externalReferences>
  <definedNames>
    <definedName name="_xlnm._FilterDatabase" localSheetId="3" hidden="1">'bauteilspez. Attribute'!$A$2:$P$1363</definedName>
    <definedName name="_xlnm._FilterDatabase" localSheetId="2" hidden="1">'Globale Attribute'!$A$2:$L$20</definedName>
    <definedName name="_xlnm._FilterDatabase" localSheetId="10" hidden="1">'Katalog - Allgemeine Attribute'!$C$1:$O$1</definedName>
    <definedName name="_xlnm._FilterDatabase" localSheetId="11" hidden="1">'Katalog - spez. Attribute'!$A$719:$AFC$1807</definedName>
    <definedName name="_xlnm._FilterDatabase" localSheetId="0" hidden="1">Klassifizierung!$A$3:$W$577</definedName>
    <definedName name="_xlnm._FilterDatabase" localSheetId="6" hidden="1">'RBK-Nutzungscodes'!$B$2:$C$1127</definedName>
    <definedName name="_xlnm._FilterDatabase" hidden="1">'[1]CES Entwurf'!#REF!</definedName>
    <definedName name="Autor">#REF!</definedName>
    <definedName name="Bereich">#REF!</definedName>
    <definedName name="Chiller">#REF!</definedName>
    <definedName name="Datum">#REF!</definedName>
    <definedName name="Dokumentnummer">#REF!</definedName>
    <definedName name="_xlnm.Print_Area" localSheetId="3">'bauteilspez. Attribute'!$A$1:$P$1363</definedName>
    <definedName name="_xlnm.Print_Area" localSheetId="2">'Globale Attribute'!$A:$K</definedName>
    <definedName name="_xlnm.Print_Area" localSheetId="1">Hinweise!$A$1:$H$14</definedName>
    <definedName name="_xlnm.Print_Area" localSheetId="6">'RBK-Nutzungscodes'!$B$1:$C$1802</definedName>
    <definedName name="_xlnm.Print_Titles" localSheetId="3">'bauteilspez. Attribute'!$1:$2</definedName>
    <definedName name="_xlnm.Print_Titles" localSheetId="2">'Globale Attribute'!$1:$2</definedName>
    <definedName name="_xlnm.Print_Titles" localSheetId="6">'RBK-Nutzungscodes'!$1:$2</definedName>
    <definedName name="DS_Projektnummer">#REF!</definedName>
    <definedName name="Feld_DS_Projektnummer">#REF!</definedName>
    <definedName name="Feld_Projektkennwort">#REF!</definedName>
    <definedName name="Feld_Projektnummer">#REF!</definedName>
    <definedName name="Index">#REF!</definedName>
    <definedName name="Kunde_Bauherr">#REF!</definedName>
    <definedName name="Projekt">#REF!</definedName>
    <definedName name="Projektkennwort">#REF!</definedName>
    <definedName name="Projektnummer">#REF!</definedName>
    <definedName name="Properties_Trans">'[2]Properties Trans'!$A$8:$A$495</definedName>
    <definedName name="Z_8B596969_B225_4F87_BDF4_0997D2FD9175_.wvu.Cols" localSheetId="3" hidden="1">'bauteilspez. Attribute'!#REF!</definedName>
    <definedName name="Z_8B596969_B225_4F87_BDF4_0997D2FD9175_.wvu.FilterData" localSheetId="3" hidden="1">'bauteilspez. Attribute'!$A$2:$ADV$1348</definedName>
    <definedName name="Z_8B596969_B225_4F87_BDF4_0997D2FD9175_.wvu.FilterData" localSheetId="10" hidden="1">'Katalog - Allgemeine Attribute'!$C$1:$O$1</definedName>
    <definedName name="Z_8B596969_B225_4F87_BDF4_0997D2FD9175_.wvu.FilterData" localSheetId="11" hidden="1">'Katalog - spez. Attribute'!$A$719:$AFC$1807</definedName>
    <definedName name="Z_8B596969_B225_4F87_BDF4_0997D2FD9175_.wvu.FilterData" localSheetId="0" hidden="1">Klassifizierung!$A$3:$W$577</definedName>
    <definedName name="Z_8B596969_B225_4F87_BDF4_0997D2FD9175_.wvu.PrintArea" localSheetId="3" hidden="1">'bauteilspez. Attribute'!$A$1:$O$718</definedName>
    <definedName name="Z_8B596969_B225_4F87_BDF4_0997D2FD9175_.wvu.Rows" localSheetId="11" hidden="1">'Katalog - spez. Attribute'!$1:$716</definedName>
  </definedNames>
  <calcPr calcId="191029"/>
  <customWorkbookViews>
    <customWorkbookView name="AWF_Filter_AN" guid="{8B596969-B225-4F87-BDF4-0997D2FD9175}" maximized="1" xWindow="-8" yWindow="-8" windowWidth="1936" windowHeight="117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0" l="1"/>
  <c r="P8" i="3" l="1"/>
  <c r="A5" i="12" l="1"/>
  <c r="A15" i="12"/>
  <c r="A4" i="12" s="1"/>
  <c r="A25" i="12"/>
  <c r="A34" i="12"/>
  <c r="A42" i="12"/>
  <c r="A49" i="12"/>
  <c r="A50" i="12"/>
  <c r="A56" i="12"/>
  <c r="A62" i="12"/>
  <c r="A70" i="12"/>
  <c r="A71" i="12"/>
  <c r="A78" i="12"/>
  <c r="A84" i="12"/>
  <c r="A85" i="12"/>
  <c r="A90" i="12"/>
  <c r="A93" i="12"/>
  <c r="A94" i="12"/>
  <c r="A104" i="12"/>
  <c r="A105" i="12"/>
  <c r="A106" i="12"/>
  <c r="A114" i="12"/>
  <c r="A131" i="12"/>
  <c r="A136" i="12"/>
  <c r="A137" i="12"/>
  <c r="A141" i="12"/>
  <c r="A142" i="12"/>
  <c r="A148" i="12"/>
  <c r="A155" i="12"/>
  <c r="A156" i="12"/>
  <c r="A159" i="12"/>
  <c r="A160" i="12"/>
  <c r="A165" i="12"/>
  <c r="A166" i="12"/>
  <c r="A175" i="12"/>
  <c r="A178" i="12"/>
  <c r="A179" i="12"/>
  <c r="A185" i="12"/>
  <c r="A189" i="12"/>
  <c r="A190" i="12"/>
  <c r="A191" i="12"/>
  <c r="A202" i="12"/>
  <c r="A199" i="12"/>
  <c r="A197" i="12"/>
  <c r="A195" i="12"/>
  <c r="A208" i="12"/>
  <c r="A210" i="12"/>
  <c r="A211" i="12"/>
  <c r="A223" i="12"/>
  <c r="A226" i="12"/>
  <c r="A230" i="12"/>
  <c r="A231" i="12"/>
  <c r="A237" i="12"/>
  <c r="A240" i="12"/>
  <c r="A242" i="12"/>
  <c r="A245" i="12"/>
  <c r="A246" i="12"/>
  <c r="A249" i="12"/>
  <c r="A263" i="12"/>
  <c r="A264" i="12"/>
  <c r="A269" i="12"/>
  <c r="A275" i="12"/>
  <c r="A277" i="12"/>
  <c r="A284" i="12"/>
  <c r="A289" i="12"/>
  <c r="A292" i="12"/>
  <c r="A293" i="12"/>
  <c r="A295" i="12"/>
  <c r="A299" i="12"/>
  <c r="A303" i="12"/>
  <c r="A311" i="12"/>
  <c r="A313" i="12"/>
  <c r="A321" i="12"/>
  <c r="A323" i="12"/>
  <c r="A324" i="12"/>
  <c r="A329" i="12"/>
  <c r="A333" i="12"/>
  <c r="A335" i="12"/>
  <c r="A337" i="12"/>
  <c r="A338" i="12"/>
  <c r="A343" i="12"/>
  <c r="A345" i="12"/>
  <c r="A347" i="12"/>
  <c r="A352" i="12"/>
  <c r="A353" i="12"/>
  <c r="A356" i="12"/>
  <c r="A365" i="12"/>
  <c r="A374" i="12"/>
  <c r="A378" i="12"/>
  <c r="A382" i="12"/>
  <c r="A388" i="12"/>
  <c r="A394" i="12"/>
  <c r="A395" i="12"/>
  <c r="A396" i="12"/>
  <c r="A416" i="12"/>
  <c r="A420" i="12"/>
  <c r="A423" i="12"/>
  <c r="A426" i="12"/>
  <c r="A430" i="12"/>
  <c r="A431" i="12"/>
  <c r="A442" i="12"/>
  <c r="A439" i="12"/>
  <c r="A443" i="12"/>
  <c r="A449" i="12"/>
  <c r="A452" i="12"/>
  <c r="A455" i="12"/>
  <c r="A459" i="12"/>
  <c r="A460" i="12"/>
  <c r="A466" i="12"/>
  <c r="A470" i="12"/>
  <c r="A480" i="12"/>
  <c r="A481" i="12"/>
  <c r="A485" i="12"/>
  <c r="A491" i="12"/>
  <c r="A492" i="12"/>
  <c r="A497" i="12"/>
  <c r="A498" i="12"/>
  <c r="A499" i="12"/>
  <c r="A508" i="12"/>
  <c r="A509" i="12"/>
  <c r="A514" i="12"/>
  <c r="A517" i="12"/>
  <c r="A520" i="12"/>
  <c r="A521" i="12"/>
  <c r="A526" i="12"/>
  <c r="A529" i="12"/>
  <c r="A532" i="12"/>
  <c r="A534" i="12"/>
  <c r="A536" i="12"/>
  <c r="A543" i="12"/>
  <c r="A552" i="12"/>
  <c r="A553" i="12"/>
  <c r="A560" i="12"/>
  <c r="A561" i="12"/>
  <c r="A564" i="12"/>
  <c r="A572" i="12"/>
  <c r="A570" i="12"/>
  <c r="A579" i="12"/>
  <c r="A580" i="12"/>
  <c r="A583" i="12"/>
  <c r="A584" i="12"/>
  <c r="A588" i="12"/>
  <c r="A591" i="12"/>
  <c r="A594" i="12"/>
  <c r="A595" i="12"/>
  <c r="A604" i="12"/>
  <c r="A607" i="12"/>
  <c r="A608" i="12"/>
  <c r="A615" i="12"/>
  <c r="A616" i="12"/>
  <c r="A617" i="12"/>
  <c r="A626" i="12"/>
  <c r="A630" i="12"/>
  <c r="A632" i="12"/>
  <c r="A636" i="12"/>
  <c r="A640" i="12"/>
  <c r="A639" i="12" s="1"/>
  <c r="A659" i="12"/>
  <c r="A655" i="12"/>
  <c r="A653" i="12"/>
  <c r="A663" i="12"/>
  <c r="A664" i="12"/>
  <c r="A681" i="12"/>
  <c r="A695" i="12"/>
  <c r="A700" i="12"/>
  <c r="A706" i="12"/>
  <c r="A715" i="12"/>
  <c r="A723" i="12"/>
  <c r="A726" i="12"/>
  <c r="A729" i="12"/>
  <c r="A743" i="12"/>
  <c r="A732" i="12"/>
  <c r="A733" i="12"/>
  <c r="A744" i="12"/>
  <c r="A751" i="12"/>
  <c r="A757" i="12"/>
  <c r="A762" i="12"/>
  <c r="A766" i="12"/>
  <c r="A769" i="12"/>
  <c r="A772" i="12"/>
  <c r="A773" i="12"/>
  <c r="A782" i="12"/>
  <c r="A786" i="12"/>
  <c r="A787" i="12"/>
  <c r="A792" i="12"/>
  <c r="A800" i="12"/>
  <c r="A803" i="12"/>
  <c r="A804" i="12"/>
  <c r="A805" i="12"/>
  <c r="A809" i="12"/>
  <c r="A814" i="12"/>
  <c r="A819" i="12"/>
  <c r="A825" i="12"/>
  <c r="A829" i="12"/>
  <c r="A872" i="12"/>
  <c r="A869" i="12"/>
  <c r="A864" i="12"/>
  <c r="A858" i="12"/>
  <c r="A854" i="12"/>
  <c r="A851" i="12"/>
  <c r="A848" i="12"/>
  <c r="A895" i="12"/>
  <c r="A891" i="12"/>
  <c r="A887" i="12"/>
  <c r="A884" i="12"/>
  <c r="A880" i="12"/>
  <c r="A877" i="12"/>
  <c r="A875" i="12"/>
  <c r="A896" i="12"/>
  <c r="A902" i="12"/>
  <c r="A911" i="12"/>
  <c r="A912" i="12"/>
  <c r="A917" i="12"/>
  <c r="A918" i="12"/>
  <c r="A922" i="12"/>
  <c r="A925" i="12"/>
  <c r="A926" i="12"/>
  <c r="A931" i="12"/>
  <c r="A932" i="12"/>
  <c r="A938" i="12"/>
  <c r="A947" i="12"/>
  <c r="A968" i="12"/>
  <c r="A971" i="12"/>
  <c r="A976" i="12"/>
  <c r="A977" i="12"/>
  <c r="A985" i="12"/>
  <c r="A994" i="12"/>
  <c r="A999" i="12"/>
  <c r="A1003" i="12"/>
  <c r="A1004" i="12"/>
  <c r="A1007" i="12"/>
  <c r="A1009" i="12"/>
  <c r="A1010" i="12"/>
  <c r="A1013" i="12"/>
  <c r="A1015" i="12"/>
  <c r="A1016" i="12"/>
  <c r="A1021" i="12"/>
  <c r="A1023" i="12"/>
  <c r="A1024" i="12"/>
  <c r="A1030" i="12"/>
  <c r="A1032" i="12"/>
  <c r="A1033" i="12"/>
  <c r="A1038" i="12"/>
  <c r="A1040" i="12"/>
  <c r="A1041" i="12"/>
  <c r="A1046" i="12"/>
  <c r="A1048" i="12"/>
  <c r="A1049" i="12"/>
  <c r="A1052" i="12"/>
  <c r="A1054" i="12"/>
  <c r="A1055" i="12"/>
  <c r="A1058" i="12"/>
  <c r="A1061" i="12"/>
  <c r="A1060" i="12" s="1"/>
  <c r="A1066" i="12"/>
  <c r="A1070" i="12"/>
  <c r="A1073" i="12"/>
  <c r="A1074" i="12"/>
  <c r="A1085" i="12"/>
  <c r="A1092" i="12"/>
  <c r="A1094" i="12"/>
  <c r="A1096" i="12"/>
  <c r="A1097" i="12"/>
  <c r="A1105" i="12"/>
  <c r="A1107" i="12"/>
  <c r="A1109" i="12"/>
  <c r="A1110" i="12"/>
  <c r="A1118" i="12"/>
  <c r="A1121" i="12"/>
  <c r="A1120" i="12" s="1"/>
  <c r="A1072" i="12" s="1"/>
  <c r="A1126" i="12"/>
  <c r="A24" i="12" l="1"/>
  <c r="A3" i="12"/>
  <c r="A649" i="12"/>
  <c r="A847" i="12"/>
  <c r="A879" i="12"/>
  <c r="P1363" i="3" l="1"/>
  <c r="P1362" i="3"/>
  <c r="P1361" i="3"/>
  <c r="P1360" i="3"/>
  <c r="P1359" i="3"/>
  <c r="P1358" i="3"/>
  <c r="P1357" i="3"/>
  <c r="P1356" i="3"/>
  <c r="P1355" i="3"/>
  <c r="P1354" i="3"/>
  <c r="P1353" i="3"/>
  <c r="P1352" i="3"/>
  <c r="P1351" i="3"/>
  <c r="P1348" i="3"/>
  <c r="P1350" i="3"/>
  <c r="P1349" i="3"/>
  <c r="P1347" i="3"/>
  <c r="P1346" i="3"/>
  <c r="P1345" i="3"/>
  <c r="P1344" i="3"/>
  <c r="P1343" i="3"/>
  <c r="P1342" i="3"/>
  <c r="P1341" i="3"/>
  <c r="P1340" i="3"/>
  <c r="P1339" i="3"/>
  <c r="P1338" i="3"/>
  <c r="P1337" i="3"/>
  <c r="P1336" i="3"/>
  <c r="P1335" i="3"/>
  <c r="P1334" i="3"/>
  <c r="P1333" i="3"/>
  <c r="P1332" i="3"/>
  <c r="P1331" i="3"/>
  <c r="P1330" i="3"/>
  <c r="P1329" i="3"/>
  <c r="P1328" i="3"/>
  <c r="P1327" i="3"/>
  <c r="P1326" i="3"/>
  <c r="P1325" i="3"/>
  <c r="P1324" i="3"/>
  <c r="P1323" i="3"/>
  <c r="P1322" i="3"/>
  <c r="P1321" i="3"/>
  <c r="P1320" i="3"/>
  <c r="P1319" i="3"/>
  <c r="P1318" i="3"/>
  <c r="P1317" i="3"/>
  <c r="P1316" i="3"/>
  <c r="P1315" i="3"/>
  <c r="P1314" i="3"/>
  <c r="P1313" i="3"/>
  <c r="P1312" i="3"/>
  <c r="P1311" i="3"/>
  <c r="P1310" i="3"/>
  <c r="P1309" i="3"/>
  <c r="P1308" i="3"/>
  <c r="P1307" i="3"/>
  <c r="P1306" i="3"/>
  <c r="P1305" i="3"/>
  <c r="P1304" i="3"/>
  <c r="P1303" i="3"/>
  <c r="P1302" i="3"/>
  <c r="P1301" i="3"/>
  <c r="P1300" i="3"/>
  <c r="P1299" i="3"/>
  <c r="P1298" i="3"/>
  <c r="P1297" i="3"/>
  <c r="P1296" i="3"/>
  <c r="P1295" i="3"/>
  <c r="P1294" i="3"/>
  <c r="P1293" i="3"/>
  <c r="P1292" i="3"/>
  <c r="P1291" i="3"/>
  <c r="P1290" i="3"/>
  <c r="P1289" i="3"/>
  <c r="P1288" i="3"/>
  <c r="P1287" i="3"/>
  <c r="P1286" i="3"/>
  <c r="P1285" i="3"/>
  <c r="P1284" i="3"/>
  <c r="P1283" i="3"/>
  <c r="P1282" i="3"/>
  <c r="P1281" i="3"/>
  <c r="P1280" i="3"/>
  <c r="P1279" i="3"/>
  <c r="P1278" i="3"/>
  <c r="P1277" i="3"/>
  <c r="P1276" i="3"/>
  <c r="P1275" i="3"/>
  <c r="P1274" i="3"/>
  <c r="P1273" i="3"/>
  <c r="P1272" i="3"/>
  <c r="P1271" i="3"/>
  <c r="P1270" i="3"/>
  <c r="P1269" i="3"/>
  <c r="P1268" i="3"/>
  <c r="P1267" i="3"/>
  <c r="P1266" i="3"/>
  <c r="P1265" i="3"/>
  <c r="P1264" i="3"/>
  <c r="P1263" i="3"/>
  <c r="P1262" i="3"/>
  <c r="P1261" i="3"/>
  <c r="P1260" i="3"/>
  <c r="P1259" i="3"/>
  <c r="P1258" i="3"/>
  <c r="P1257" i="3"/>
  <c r="P1256" i="3"/>
  <c r="P1255" i="3"/>
  <c r="P1254" i="3"/>
  <c r="P1253" i="3"/>
  <c r="P1252" i="3"/>
  <c r="P1251" i="3"/>
  <c r="P1250" i="3"/>
  <c r="P1249" i="3"/>
  <c r="P1248" i="3"/>
  <c r="P1247" i="3"/>
  <c r="P1246" i="3"/>
  <c r="P1245" i="3"/>
  <c r="P1244" i="3"/>
  <c r="P1243" i="3"/>
  <c r="P1242" i="3"/>
  <c r="P1241" i="3"/>
  <c r="P1240" i="3"/>
  <c r="P1239" i="3"/>
  <c r="P1238" i="3"/>
  <c r="P1237" i="3"/>
  <c r="P1236" i="3"/>
  <c r="P1235" i="3"/>
  <c r="P1234" i="3"/>
  <c r="P1233" i="3"/>
  <c r="P1232" i="3"/>
  <c r="P1231" i="3"/>
  <c r="P1230" i="3"/>
  <c r="P1229" i="3"/>
  <c r="P1228" i="3"/>
  <c r="P1227" i="3"/>
  <c r="P1226" i="3"/>
  <c r="P1225" i="3"/>
  <c r="P1224" i="3"/>
  <c r="P1223" i="3"/>
  <c r="P1222" i="3"/>
  <c r="P1221" i="3"/>
  <c r="P1220" i="3"/>
  <c r="P1219" i="3"/>
  <c r="P1218" i="3"/>
  <c r="P1217" i="3"/>
  <c r="P1216" i="3"/>
  <c r="P1215" i="3"/>
  <c r="P1214" i="3"/>
  <c r="P1213" i="3"/>
  <c r="P1212" i="3"/>
  <c r="P1211" i="3"/>
  <c r="P1210" i="3"/>
  <c r="P1209" i="3"/>
  <c r="P1208" i="3"/>
  <c r="P1207" i="3"/>
  <c r="P1206" i="3"/>
  <c r="P1205" i="3"/>
  <c r="P1204" i="3"/>
  <c r="P1203" i="3"/>
  <c r="P1202" i="3"/>
  <c r="P1201" i="3"/>
  <c r="P1200" i="3"/>
  <c r="P1199" i="3"/>
  <c r="P1198" i="3"/>
  <c r="P1197" i="3"/>
  <c r="P1196" i="3"/>
  <c r="P1195" i="3"/>
  <c r="P1194" i="3"/>
  <c r="P1193" i="3"/>
  <c r="P1192" i="3"/>
  <c r="P1191" i="3"/>
  <c r="P1190" i="3"/>
  <c r="P1189" i="3"/>
  <c r="P1188" i="3"/>
  <c r="P1187" i="3"/>
  <c r="P1186" i="3"/>
  <c r="P1185" i="3"/>
  <c r="P1184" i="3"/>
  <c r="P1183" i="3"/>
  <c r="P1182" i="3"/>
  <c r="P1181" i="3"/>
  <c r="P1180" i="3"/>
  <c r="P1179" i="3"/>
  <c r="P1178" i="3"/>
  <c r="P1177" i="3"/>
  <c r="P1176" i="3"/>
  <c r="P1175" i="3"/>
  <c r="P1174" i="3"/>
  <c r="P1173" i="3"/>
  <c r="P1172" i="3"/>
  <c r="P1171" i="3"/>
  <c r="P1170" i="3"/>
  <c r="P1169" i="3"/>
  <c r="P1168" i="3"/>
  <c r="P1167" i="3"/>
  <c r="P1166" i="3"/>
  <c r="P1165" i="3"/>
  <c r="P1164" i="3"/>
  <c r="P1163" i="3"/>
  <c r="P1162" i="3"/>
  <c r="P1161" i="3"/>
  <c r="P1160" i="3"/>
  <c r="P1159" i="3"/>
  <c r="P1158" i="3"/>
  <c r="P1157" i="3"/>
  <c r="P1156" i="3"/>
  <c r="P1155" i="3"/>
  <c r="P1154" i="3"/>
  <c r="P1153" i="3"/>
  <c r="P1152" i="3"/>
  <c r="P1151" i="3"/>
  <c r="P1150" i="3"/>
  <c r="P1149" i="3"/>
  <c r="P1148" i="3"/>
  <c r="P1147" i="3"/>
  <c r="P1146" i="3"/>
  <c r="P1145" i="3"/>
  <c r="P1144" i="3"/>
  <c r="P1143" i="3"/>
  <c r="P1142" i="3"/>
  <c r="P1141" i="3"/>
  <c r="P1140" i="3"/>
  <c r="P1139" i="3"/>
  <c r="P1138" i="3"/>
  <c r="P1137" i="3"/>
  <c r="P1136" i="3"/>
  <c r="P1135" i="3"/>
  <c r="P1134" i="3"/>
  <c r="P1133" i="3"/>
  <c r="P1132" i="3"/>
  <c r="P1131" i="3"/>
  <c r="P1130" i="3"/>
  <c r="P1129" i="3"/>
  <c r="P1128" i="3"/>
  <c r="P1127" i="3"/>
  <c r="P1126" i="3"/>
  <c r="P1125" i="3"/>
  <c r="P1124" i="3"/>
  <c r="P1123" i="3"/>
  <c r="P1122" i="3"/>
  <c r="P1121" i="3"/>
  <c r="P1120" i="3"/>
  <c r="P1119" i="3"/>
  <c r="P1118" i="3"/>
  <c r="P1117" i="3"/>
  <c r="P1116" i="3"/>
  <c r="P1115" i="3"/>
  <c r="P1114" i="3"/>
  <c r="P1113" i="3"/>
  <c r="P1112" i="3"/>
  <c r="P1111" i="3"/>
  <c r="P1110" i="3"/>
  <c r="P1109" i="3"/>
  <c r="P1108" i="3"/>
  <c r="P1107" i="3"/>
  <c r="P1106" i="3"/>
  <c r="P1105" i="3"/>
  <c r="P1104" i="3"/>
  <c r="P1103" i="3"/>
  <c r="P1102" i="3"/>
  <c r="P1101" i="3"/>
  <c r="P1100" i="3"/>
  <c r="P1099" i="3"/>
  <c r="P1098" i="3"/>
  <c r="P1097" i="3"/>
  <c r="P1096" i="3"/>
  <c r="P1095" i="3"/>
  <c r="P1094" i="3"/>
  <c r="P1093" i="3"/>
  <c r="P1092" i="3"/>
  <c r="P1091" i="3"/>
  <c r="P1090" i="3"/>
  <c r="P1089" i="3"/>
  <c r="P1088" i="3"/>
  <c r="P1087" i="3"/>
  <c r="P1086" i="3"/>
  <c r="P1085" i="3"/>
  <c r="P1084" i="3"/>
  <c r="P1083" i="3"/>
  <c r="P1082" i="3"/>
  <c r="P1081" i="3"/>
  <c r="P1080" i="3"/>
  <c r="P1079" i="3"/>
  <c r="P1078" i="3"/>
  <c r="P1077" i="3"/>
  <c r="P1076" i="3"/>
  <c r="P1075" i="3"/>
  <c r="P1074" i="3"/>
  <c r="P1073" i="3"/>
  <c r="P1072" i="3"/>
  <c r="P1071" i="3"/>
  <c r="P1070" i="3"/>
  <c r="P1069" i="3"/>
  <c r="P1068" i="3"/>
  <c r="P1067" i="3"/>
  <c r="P1066" i="3"/>
  <c r="P1065" i="3"/>
  <c r="P1064" i="3"/>
  <c r="P1063" i="3"/>
  <c r="P1062" i="3"/>
  <c r="P1061" i="3"/>
  <c r="P1060" i="3"/>
  <c r="P1059" i="3"/>
  <c r="P1058" i="3"/>
  <c r="P1057" i="3"/>
  <c r="P1056" i="3"/>
  <c r="P1055" i="3"/>
  <c r="P1054" i="3"/>
  <c r="P1053" i="3"/>
  <c r="P1052" i="3"/>
  <c r="P1051" i="3"/>
  <c r="P1050" i="3"/>
  <c r="P1049" i="3"/>
  <c r="P1048" i="3"/>
  <c r="P1047" i="3"/>
  <c r="P1046" i="3"/>
  <c r="P1045" i="3"/>
  <c r="P1044" i="3"/>
  <c r="P1043" i="3"/>
  <c r="P1042" i="3"/>
  <c r="P1041" i="3"/>
  <c r="P1040" i="3"/>
  <c r="P1039" i="3"/>
  <c r="P1038" i="3"/>
  <c r="P1037" i="3"/>
  <c r="P1036" i="3"/>
  <c r="P1035" i="3"/>
  <c r="P1034" i="3"/>
  <c r="P1033" i="3"/>
  <c r="P1032" i="3"/>
  <c r="P1031" i="3"/>
  <c r="P1030" i="3"/>
  <c r="P1029" i="3"/>
  <c r="P1028" i="3"/>
  <c r="P1027" i="3"/>
  <c r="P1026" i="3"/>
  <c r="P1025" i="3"/>
  <c r="P1024" i="3"/>
  <c r="P1023" i="3"/>
  <c r="P1022" i="3"/>
  <c r="P1021" i="3"/>
  <c r="P1020" i="3"/>
  <c r="P1019" i="3"/>
  <c r="P1018" i="3"/>
  <c r="P1017" i="3"/>
  <c r="P1016" i="3"/>
  <c r="P1015" i="3"/>
  <c r="P1014" i="3"/>
  <c r="P1013" i="3"/>
  <c r="P1012" i="3"/>
  <c r="P1011" i="3"/>
  <c r="P1010" i="3"/>
  <c r="P1009" i="3"/>
  <c r="P1008" i="3"/>
  <c r="P1007" i="3"/>
  <c r="P1006" i="3"/>
  <c r="P1005" i="3"/>
  <c r="P1004" i="3"/>
  <c r="P1003" i="3"/>
  <c r="P1002" i="3"/>
  <c r="P1001" i="3"/>
  <c r="P1000" i="3"/>
  <c r="P999" i="3"/>
  <c r="P998" i="3"/>
  <c r="P997" i="3"/>
  <c r="P996" i="3"/>
  <c r="P995" i="3"/>
  <c r="P994" i="3"/>
  <c r="P993" i="3"/>
  <c r="P992" i="3"/>
  <c r="P991" i="3"/>
  <c r="P990" i="3"/>
  <c r="P989" i="3"/>
  <c r="P988" i="3"/>
  <c r="P987" i="3"/>
  <c r="P986" i="3"/>
  <c r="P985" i="3"/>
  <c r="P984" i="3"/>
  <c r="P983" i="3"/>
  <c r="P982" i="3"/>
  <c r="P981" i="3"/>
  <c r="P980" i="3"/>
  <c r="P979" i="3"/>
  <c r="P978" i="3"/>
  <c r="P977" i="3"/>
  <c r="P976" i="3"/>
  <c r="P975" i="3"/>
  <c r="P974" i="3"/>
  <c r="P973" i="3"/>
  <c r="P972" i="3"/>
  <c r="P971" i="3"/>
  <c r="P970" i="3"/>
  <c r="P969" i="3"/>
  <c r="P968" i="3"/>
  <c r="P967" i="3"/>
  <c r="P966" i="3"/>
  <c r="P965" i="3"/>
  <c r="P964" i="3"/>
  <c r="P963" i="3"/>
  <c r="P962" i="3"/>
  <c r="P961" i="3"/>
  <c r="P960" i="3"/>
  <c r="P959" i="3"/>
  <c r="P958" i="3"/>
  <c r="P957" i="3"/>
  <c r="P956" i="3"/>
  <c r="P955" i="3"/>
  <c r="P954" i="3"/>
  <c r="P953" i="3"/>
  <c r="P952" i="3"/>
  <c r="P951" i="3"/>
  <c r="P950" i="3"/>
  <c r="P949" i="3"/>
  <c r="P948" i="3"/>
  <c r="P947" i="3"/>
  <c r="P946" i="3"/>
  <c r="P945" i="3"/>
  <c r="P944" i="3"/>
  <c r="P943" i="3"/>
  <c r="P942" i="3"/>
  <c r="P941" i="3"/>
  <c r="P940" i="3"/>
  <c r="P939" i="3"/>
  <c r="P938" i="3"/>
  <c r="P937" i="3"/>
  <c r="P936" i="3"/>
  <c r="P935" i="3"/>
  <c r="P934" i="3"/>
  <c r="P933" i="3"/>
  <c r="P932" i="3"/>
  <c r="P931" i="3"/>
  <c r="P930" i="3"/>
  <c r="P929" i="3"/>
  <c r="P928" i="3"/>
  <c r="P927" i="3"/>
  <c r="P926" i="3"/>
  <c r="P925" i="3"/>
  <c r="P924" i="3"/>
  <c r="P923" i="3"/>
  <c r="P922" i="3"/>
  <c r="P921" i="3"/>
  <c r="P920" i="3"/>
  <c r="P919" i="3"/>
  <c r="P918" i="3"/>
  <c r="P917" i="3"/>
  <c r="P916" i="3"/>
  <c r="P915" i="3"/>
  <c r="P914" i="3"/>
  <c r="P913" i="3"/>
  <c r="P912" i="3"/>
  <c r="P911" i="3"/>
  <c r="P910" i="3"/>
  <c r="P909" i="3"/>
  <c r="P908" i="3"/>
  <c r="P907" i="3"/>
  <c r="P906" i="3"/>
  <c r="P905" i="3"/>
  <c r="P904" i="3"/>
  <c r="P903" i="3"/>
  <c r="P902" i="3"/>
  <c r="P901" i="3"/>
  <c r="P900" i="3"/>
  <c r="P899" i="3"/>
  <c r="P898" i="3"/>
  <c r="P897" i="3"/>
  <c r="P896" i="3"/>
  <c r="P895" i="3"/>
  <c r="P894" i="3"/>
  <c r="P893" i="3"/>
  <c r="P892" i="3"/>
  <c r="P891" i="3"/>
  <c r="P890" i="3"/>
  <c r="P889" i="3"/>
  <c r="P888" i="3"/>
  <c r="P887" i="3"/>
  <c r="P886" i="3"/>
  <c r="P885" i="3"/>
  <c r="P884" i="3"/>
  <c r="P883" i="3"/>
  <c r="P882" i="3"/>
  <c r="P881" i="3"/>
  <c r="P880" i="3"/>
  <c r="P879" i="3"/>
  <c r="P878" i="3"/>
  <c r="P877" i="3"/>
  <c r="P876" i="3"/>
  <c r="P875" i="3"/>
  <c r="P874" i="3"/>
  <c r="P873" i="3"/>
  <c r="P872" i="3"/>
  <c r="P871" i="3"/>
  <c r="P870" i="3"/>
  <c r="P869" i="3"/>
  <c r="P868" i="3"/>
  <c r="P867" i="3"/>
  <c r="P866" i="3"/>
  <c r="P865" i="3"/>
  <c r="P864" i="3"/>
  <c r="P863" i="3"/>
  <c r="P862" i="3"/>
  <c r="P861" i="3"/>
  <c r="P860" i="3"/>
  <c r="P859" i="3"/>
  <c r="P858" i="3"/>
  <c r="P857" i="3"/>
  <c r="P856" i="3"/>
  <c r="P855" i="3"/>
  <c r="P854" i="3"/>
  <c r="P853" i="3"/>
  <c r="P852" i="3"/>
  <c r="P851" i="3"/>
  <c r="P850" i="3"/>
  <c r="P849" i="3"/>
  <c r="P848" i="3"/>
  <c r="P847" i="3"/>
  <c r="P846" i="3"/>
  <c r="P845" i="3"/>
  <c r="P844" i="3"/>
  <c r="P843" i="3"/>
  <c r="P842" i="3"/>
  <c r="P841" i="3"/>
  <c r="P840" i="3"/>
  <c r="P839" i="3"/>
  <c r="P838" i="3"/>
  <c r="P837" i="3"/>
  <c r="P836" i="3"/>
  <c r="P835" i="3"/>
  <c r="P834" i="3"/>
  <c r="P833" i="3"/>
  <c r="P832" i="3"/>
  <c r="P831" i="3"/>
  <c r="P830" i="3"/>
  <c r="P829" i="3"/>
  <c r="P828" i="3"/>
  <c r="P827" i="3"/>
  <c r="P826" i="3"/>
  <c r="P825" i="3"/>
  <c r="P824" i="3"/>
  <c r="P823" i="3"/>
  <c r="P822" i="3"/>
  <c r="P821" i="3"/>
  <c r="P820" i="3"/>
  <c r="P819" i="3"/>
  <c r="P818" i="3"/>
  <c r="P817" i="3"/>
  <c r="P816" i="3"/>
  <c r="P814" i="3"/>
  <c r="P813" i="3"/>
  <c r="P812" i="3"/>
  <c r="P811" i="3"/>
  <c r="P810" i="3"/>
  <c r="P809" i="3"/>
  <c r="P808" i="3"/>
  <c r="P807" i="3"/>
  <c r="P806" i="3"/>
  <c r="P805" i="3"/>
  <c r="P804" i="3"/>
  <c r="P803" i="3"/>
  <c r="P802" i="3"/>
  <c r="P801" i="3"/>
  <c r="P800" i="3"/>
  <c r="P799" i="3"/>
  <c r="P798" i="3"/>
  <c r="P797" i="3"/>
  <c r="P796" i="3"/>
  <c r="P795" i="3"/>
  <c r="P794" i="3"/>
  <c r="P793" i="3"/>
  <c r="P792" i="3"/>
  <c r="P791" i="3"/>
  <c r="P790" i="3"/>
  <c r="P789" i="3"/>
  <c r="P788" i="3"/>
  <c r="P787" i="3"/>
  <c r="P786" i="3"/>
  <c r="P785" i="3"/>
  <c r="P784" i="3"/>
  <c r="P783" i="3"/>
  <c r="P782" i="3"/>
  <c r="P781" i="3"/>
  <c r="P780" i="3"/>
  <c r="P779" i="3"/>
  <c r="P778" i="3"/>
  <c r="P777" i="3"/>
  <c r="P776" i="3"/>
  <c r="P775" i="3"/>
  <c r="P774" i="3"/>
  <c r="P773" i="3"/>
  <c r="P772" i="3"/>
  <c r="P771" i="3"/>
  <c r="P770" i="3"/>
  <c r="P769" i="3"/>
  <c r="P768" i="3"/>
  <c r="P767" i="3"/>
  <c r="P766" i="3"/>
  <c r="P765" i="3"/>
  <c r="P764" i="3"/>
  <c r="P763" i="3"/>
  <c r="P762" i="3"/>
  <c r="P761" i="3"/>
  <c r="P760" i="3"/>
  <c r="P759" i="3"/>
  <c r="P758" i="3"/>
  <c r="P757" i="3"/>
  <c r="P756" i="3"/>
  <c r="P755" i="3"/>
  <c r="P754" i="3"/>
  <c r="P753" i="3"/>
  <c r="P752" i="3"/>
  <c r="P751" i="3"/>
  <c r="P750" i="3"/>
  <c r="P749" i="3"/>
  <c r="P748" i="3"/>
  <c r="P747" i="3"/>
  <c r="P746" i="3"/>
  <c r="P745" i="3"/>
  <c r="P744" i="3"/>
  <c r="P743" i="3"/>
  <c r="P742" i="3"/>
  <c r="P741" i="3"/>
  <c r="P740" i="3"/>
  <c r="P739" i="3"/>
  <c r="P738" i="3"/>
  <c r="P737" i="3"/>
  <c r="P736" i="3"/>
  <c r="P735" i="3"/>
  <c r="P734" i="3"/>
  <c r="P733" i="3"/>
  <c r="P732" i="3"/>
  <c r="P731" i="3"/>
  <c r="P730" i="3"/>
  <c r="P729" i="3"/>
  <c r="P728" i="3"/>
  <c r="P727" i="3"/>
  <c r="P726" i="3"/>
  <c r="P725" i="3"/>
  <c r="P724" i="3"/>
  <c r="P723" i="3"/>
  <c r="P722" i="3"/>
  <c r="P721" i="3"/>
  <c r="P720" i="3"/>
  <c r="P719" i="3"/>
  <c r="P573" i="3"/>
  <c r="P572" i="3"/>
  <c r="P571" i="3"/>
  <c r="P570" i="3"/>
  <c r="P569" i="3"/>
  <c r="P718" i="3"/>
  <c r="P717" i="3"/>
  <c r="P716" i="3"/>
  <c r="P715" i="3"/>
  <c r="P714" i="3"/>
  <c r="P713" i="3"/>
  <c r="P712" i="3"/>
  <c r="P711" i="3"/>
  <c r="P710" i="3"/>
  <c r="P709" i="3"/>
  <c r="P708" i="3"/>
  <c r="P707" i="3"/>
  <c r="P706" i="3"/>
  <c r="P705" i="3"/>
  <c r="P704" i="3"/>
  <c r="P703" i="3"/>
  <c r="P702" i="3"/>
  <c r="P701" i="3"/>
  <c r="P700" i="3"/>
  <c r="P699" i="3"/>
  <c r="P698" i="3"/>
  <c r="P697" i="3"/>
  <c r="P696" i="3"/>
  <c r="P695" i="3"/>
  <c r="P694" i="3"/>
  <c r="P693" i="3"/>
  <c r="P692" i="3"/>
  <c r="P691" i="3"/>
  <c r="P690" i="3"/>
  <c r="P689" i="3"/>
  <c r="P688" i="3"/>
  <c r="P687" i="3"/>
  <c r="P686" i="3"/>
  <c r="P685" i="3"/>
  <c r="P684" i="3"/>
  <c r="P683" i="3"/>
  <c r="P682" i="3"/>
  <c r="P681" i="3"/>
  <c r="P680" i="3"/>
  <c r="P679" i="3"/>
  <c r="P678" i="3"/>
  <c r="P677" i="3"/>
  <c r="P676" i="3"/>
  <c r="P675" i="3"/>
  <c r="P674" i="3"/>
  <c r="P673" i="3"/>
  <c r="P672" i="3"/>
  <c r="P671" i="3"/>
  <c r="P670" i="3"/>
  <c r="P669" i="3"/>
  <c r="P668" i="3"/>
  <c r="P667" i="3"/>
  <c r="P666" i="3"/>
  <c r="P665" i="3"/>
  <c r="P664" i="3"/>
  <c r="P663" i="3"/>
  <c r="P662" i="3"/>
  <c r="P661" i="3"/>
  <c r="P660" i="3"/>
  <c r="P659" i="3"/>
  <c r="P658" i="3"/>
  <c r="P657" i="3"/>
  <c r="P656" i="3"/>
  <c r="P655" i="3"/>
  <c r="P654" i="3"/>
  <c r="P653" i="3"/>
  <c r="P652" i="3"/>
  <c r="P651" i="3"/>
  <c r="P650" i="3"/>
  <c r="P649" i="3"/>
  <c r="P648" i="3"/>
  <c r="P647" i="3"/>
  <c r="P646" i="3"/>
  <c r="P645" i="3"/>
  <c r="P644" i="3"/>
  <c r="P643" i="3"/>
  <c r="P642" i="3"/>
  <c r="P641" i="3"/>
  <c r="P640" i="3"/>
  <c r="P639" i="3"/>
  <c r="P638" i="3"/>
  <c r="P637" i="3"/>
  <c r="P636" i="3"/>
  <c r="P635" i="3"/>
  <c r="P634" i="3"/>
  <c r="P633" i="3"/>
  <c r="P632" i="3"/>
  <c r="P631" i="3"/>
  <c r="P630" i="3"/>
  <c r="P629" i="3"/>
  <c r="P628" i="3"/>
  <c r="P627" i="3"/>
  <c r="P626" i="3"/>
  <c r="P625" i="3"/>
  <c r="P624" i="3"/>
  <c r="P623" i="3"/>
  <c r="P622" i="3"/>
  <c r="P621" i="3"/>
  <c r="P620" i="3"/>
  <c r="P619" i="3"/>
  <c r="P618" i="3"/>
  <c r="P617" i="3"/>
  <c r="P616" i="3"/>
  <c r="P615" i="3"/>
  <c r="P614" i="3"/>
  <c r="P613" i="3"/>
  <c r="P612" i="3"/>
  <c r="P611" i="3"/>
  <c r="P610" i="3"/>
  <c r="P609" i="3"/>
  <c r="P608" i="3"/>
  <c r="P607" i="3"/>
  <c r="P606" i="3"/>
  <c r="P605" i="3"/>
  <c r="P604" i="3"/>
  <c r="P603" i="3"/>
  <c r="P602" i="3"/>
  <c r="P601" i="3"/>
  <c r="P600" i="3"/>
  <c r="P599" i="3"/>
  <c r="P598" i="3"/>
  <c r="P597" i="3"/>
  <c r="P596" i="3"/>
  <c r="P595" i="3"/>
  <c r="P594" i="3"/>
  <c r="P593" i="3"/>
  <c r="P592" i="3"/>
  <c r="P591" i="3"/>
  <c r="P590" i="3"/>
  <c r="P589" i="3"/>
  <c r="P588" i="3"/>
  <c r="P587" i="3"/>
  <c r="P586" i="3"/>
  <c r="P585" i="3"/>
  <c r="P584" i="3"/>
  <c r="P583" i="3"/>
  <c r="P582" i="3"/>
  <c r="P581" i="3"/>
  <c r="P580" i="3"/>
  <c r="P579" i="3"/>
  <c r="P578" i="3"/>
  <c r="P577" i="3"/>
  <c r="P576" i="3"/>
  <c r="P575" i="3"/>
  <c r="P574" i="3"/>
  <c r="P568" i="3"/>
  <c r="P567" i="3"/>
  <c r="P566" i="3"/>
  <c r="P565" i="3"/>
  <c r="P564" i="3"/>
  <c r="P563" i="3"/>
  <c r="P562" i="3"/>
  <c r="P561" i="3"/>
  <c r="P560" i="3"/>
  <c r="P559" i="3"/>
  <c r="P558" i="3"/>
  <c r="P557" i="3"/>
  <c r="P556" i="3"/>
  <c r="P555" i="3"/>
  <c r="P554" i="3"/>
  <c r="P553" i="3"/>
  <c r="P552" i="3"/>
  <c r="P551" i="3"/>
  <c r="P550" i="3"/>
  <c r="P549" i="3"/>
  <c r="P548" i="3"/>
  <c r="P547" i="3"/>
  <c r="P546" i="3"/>
  <c r="P545" i="3"/>
  <c r="P544" i="3"/>
  <c r="P543" i="3"/>
  <c r="P542" i="3"/>
  <c r="P541" i="3"/>
  <c r="P540" i="3"/>
  <c r="P539" i="3"/>
  <c r="P538" i="3"/>
  <c r="P537" i="3"/>
  <c r="P536" i="3"/>
  <c r="P535" i="3"/>
  <c r="P534" i="3"/>
  <c r="P533" i="3"/>
  <c r="P532" i="3"/>
  <c r="P531" i="3"/>
  <c r="P530" i="3"/>
  <c r="P529" i="3"/>
  <c r="P528" i="3"/>
  <c r="P527" i="3"/>
  <c r="P526" i="3"/>
  <c r="P525" i="3"/>
  <c r="P524" i="3"/>
  <c r="P523" i="3"/>
  <c r="P522" i="3"/>
  <c r="P521" i="3"/>
  <c r="P520" i="3"/>
  <c r="P519" i="3"/>
  <c r="P518" i="3"/>
  <c r="P517" i="3"/>
  <c r="P516" i="3"/>
  <c r="P515" i="3"/>
  <c r="P514" i="3"/>
  <c r="P513" i="3"/>
  <c r="P512" i="3"/>
  <c r="P511" i="3"/>
  <c r="P510" i="3"/>
  <c r="P509" i="3"/>
  <c r="P508" i="3"/>
  <c r="P507" i="3"/>
  <c r="P506" i="3"/>
  <c r="P505" i="3"/>
  <c r="P504" i="3"/>
  <c r="P503" i="3"/>
  <c r="P502" i="3"/>
  <c r="P501" i="3"/>
  <c r="P500" i="3"/>
  <c r="P499" i="3"/>
  <c r="P498" i="3"/>
  <c r="P497" i="3"/>
  <c r="P496" i="3"/>
  <c r="P495" i="3"/>
  <c r="P494" i="3"/>
  <c r="P493" i="3"/>
  <c r="P492" i="3"/>
  <c r="P491" i="3"/>
  <c r="P490" i="3"/>
  <c r="P489" i="3"/>
  <c r="P488" i="3"/>
  <c r="P487" i="3"/>
  <c r="P486" i="3"/>
  <c r="P485" i="3"/>
  <c r="P484" i="3"/>
  <c r="P483" i="3"/>
  <c r="P482" i="3"/>
  <c r="P481" i="3"/>
  <c r="P480" i="3"/>
  <c r="P479" i="3"/>
  <c r="P478" i="3"/>
  <c r="P477" i="3"/>
  <c r="P476" i="3"/>
  <c r="P475" i="3"/>
  <c r="P474" i="3"/>
  <c r="P473" i="3"/>
  <c r="P472" i="3"/>
  <c r="P471" i="3"/>
  <c r="P470" i="3"/>
  <c r="P469" i="3"/>
  <c r="P468" i="3"/>
  <c r="P467" i="3"/>
  <c r="P466" i="3"/>
  <c r="P465" i="3"/>
  <c r="P464" i="3"/>
  <c r="P463" i="3"/>
  <c r="P462" i="3"/>
  <c r="P461" i="3"/>
  <c r="P460" i="3"/>
  <c r="P459" i="3"/>
  <c r="P458" i="3"/>
  <c r="P457" i="3"/>
  <c r="P456" i="3"/>
  <c r="P455" i="3"/>
  <c r="P454" i="3"/>
  <c r="P453" i="3"/>
  <c r="P452" i="3"/>
  <c r="P451" i="3"/>
  <c r="P450" i="3"/>
  <c r="P449" i="3"/>
  <c r="P448" i="3"/>
  <c r="P447" i="3"/>
  <c r="P446" i="3"/>
  <c r="P445" i="3"/>
  <c r="P444" i="3"/>
  <c r="P443" i="3"/>
  <c r="P442" i="3"/>
  <c r="P441" i="3"/>
  <c r="P440" i="3"/>
  <c r="P439" i="3"/>
  <c r="P438" i="3"/>
  <c r="P437" i="3"/>
  <c r="P436" i="3"/>
  <c r="P435" i="3"/>
  <c r="P434" i="3"/>
  <c r="P433" i="3"/>
  <c r="P432" i="3"/>
  <c r="P431" i="3"/>
  <c r="P430" i="3"/>
  <c r="P429" i="3"/>
  <c r="P428" i="3"/>
  <c r="P427" i="3"/>
  <c r="P426" i="3"/>
  <c r="P425" i="3"/>
  <c r="P424" i="3"/>
  <c r="P423" i="3"/>
  <c r="P422" i="3"/>
  <c r="P421" i="3"/>
  <c r="P420" i="3"/>
  <c r="P419" i="3"/>
  <c r="P418" i="3"/>
  <c r="P417" i="3"/>
  <c r="P416" i="3"/>
  <c r="P415" i="3"/>
  <c r="P414" i="3"/>
  <c r="P413" i="3"/>
  <c r="P412" i="3"/>
  <c r="P411" i="3"/>
  <c r="P410" i="3"/>
  <c r="P409" i="3"/>
  <c r="P408" i="3"/>
  <c r="P407" i="3"/>
  <c r="P406" i="3"/>
  <c r="P405" i="3"/>
  <c r="P404" i="3"/>
  <c r="P403" i="3"/>
  <c r="P402" i="3"/>
  <c r="P401" i="3"/>
  <c r="P400" i="3"/>
  <c r="P399" i="3"/>
  <c r="P398" i="3"/>
  <c r="P397" i="3"/>
  <c r="P396" i="3"/>
  <c r="P395" i="3"/>
  <c r="P394" i="3"/>
  <c r="P393" i="3"/>
  <c r="P392" i="3"/>
  <c r="P391" i="3"/>
  <c r="P390" i="3"/>
  <c r="P389" i="3"/>
  <c r="P388" i="3"/>
  <c r="P387" i="3"/>
  <c r="P386" i="3"/>
  <c r="P385" i="3"/>
  <c r="P384" i="3"/>
  <c r="P383" i="3"/>
  <c r="P382" i="3"/>
  <c r="P381" i="3"/>
  <c r="P380" i="3"/>
  <c r="P379" i="3"/>
  <c r="P378" i="3"/>
  <c r="P377" i="3"/>
  <c r="P376" i="3"/>
  <c r="P375" i="3"/>
  <c r="P374" i="3"/>
  <c r="P373" i="3"/>
  <c r="P372" i="3"/>
  <c r="P371" i="3"/>
  <c r="P370" i="3"/>
  <c r="P369" i="3"/>
  <c r="P368" i="3"/>
  <c r="P367" i="3"/>
  <c r="P366" i="3"/>
  <c r="P365" i="3"/>
  <c r="P364" i="3"/>
  <c r="P363" i="3"/>
  <c r="P362" i="3"/>
  <c r="P361" i="3"/>
  <c r="P360" i="3"/>
  <c r="P359" i="3"/>
  <c r="P358" i="3"/>
  <c r="P357" i="3"/>
  <c r="P356" i="3"/>
  <c r="P355" i="3"/>
  <c r="P354" i="3"/>
  <c r="P353" i="3"/>
  <c r="P352" i="3"/>
  <c r="P351" i="3"/>
  <c r="P350" i="3"/>
  <c r="P349" i="3"/>
  <c r="P348" i="3"/>
  <c r="P347" i="3"/>
  <c r="P346" i="3"/>
  <c r="P345" i="3"/>
  <c r="P344" i="3"/>
  <c r="P343" i="3"/>
  <c r="P342" i="3"/>
  <c r="P341" i="3"/>
  <c r="P340" i="3"/>
  <c r="P339" i="3"/>
  <c r="P338" i="3"/>
  <c r="P337" i="3"/>
  <c r="P336" i="3"/>
  <c r="P335" i="3"/>
  <c r="P334" i="3"/>
  <c r="P333" i="3"/>
  <c r="P332" i="3"/>
  <c r="P331" i="3"/>
  <c r="P330" i="3"/>
  <c r="P329" i="3"/>
  <c r="P328" i="3"/>
  <c r="P327" i="3"/>
  <c r="P326" i="3"/>
  <c r="P325" i="3"/>
  <c r="P324" i="3"/>
  <c r="P323" i="3"/>
  <c r="P322" i="3"/>
  <c r="P321" i="3"/>
  <c r="P320" i="3"/>
  <c r="P319" i="3"/>
  <c r="P318" i="3"/>
  <c r="P317" i="3"/>
  <c r="P316" i="3"/>
  <c r="P315" i="3"/>
  <c r="P314" i="3"/>
  <c r="P313" i="3"/>
  <c r="P312" i="3"/>
  <c r="P311" i="3"/>
  <c r="P310" i="3"/>
  <c r="P309" i="3"/>
  <c r="P308" i="3"/>
  <c r="P307" i="3"/>
  <c r="P306" i="3"/>
  <c r="P305" i="3"/>
  <c r="P304" i="3"/>
  <c r="P303" i="3"/>
  <c r="P302" i="3"/>
  <c r="P301" i="3"/>
  <c r="P300" i="3"/>
  <c r="P299" i="3"/>
  <c r="P298" i="3"/>
  <c r="P297" i="3"/>
  <c r="P296" i="3"/>
  <c r="P295" i="3"/>
  <c r="P294" i="3"/>
  <c r="P293" i="3"/>
  <c r="P292" i="3"/>
  <c r="P291" i="3"/>
  <c r="P290" i="3"/>
  <c r="P289" i="3"/>
  <c r="P288" i="3"/>
  <c r="P287" i="3"/>
  <c r="P286" i="3"/>
  <c r="P285" i="3"/>
  <c r="P284" i="3"/>
  <c r="P283" i="3"/>
  <c r="P282" i="3"/>
  <c r="P281" i="3"/>
  <c r="P280" i="3"/>
  <c r="P279" i="3"/>
  <c r="P278" i="3"/>
  <c r="P277" i="3"/>
  <c r="P276" i="3"/>
  <c r="P275" i="3"/>
  <c r="P274" i="3"/>
  <c r="P273" i="3"/>
  <c r="P272" i="3"/>
  <c r="P271" i="3"/>
  <c r="P270" i="3"/>
  <c r="P269" i="3"/>
  <c r="P268" i="3"/>
  <c r="P267" i="3"/>
  <c r="P266" i="3"/>
  <c r="P265" i="3"/>
  <c r="P264" i="3"/>
  <c r="P263" i="3"/>
  <c r="P262" i="3"/>
  <c r="P261" i="3"/>
  <c r="P260" i="3"/>
  <c r="P259" i="3"/>
  <c r="P258" i="3"/>
  <c r="P257" i="3"/>
  <c r="P256" i="3"/>
  <c r="P255" i="3"/>
  <c r="P254" i="3"/>
  <c r="P253" i="3"/>
  <c r="P252" i="3"/>
  <c r="P251" i="3"/>
  <c r="P250" i="3"/>
  <c r="P249" i="3"/>
  <c r="P248" i="3"/>
  <c r="P247" i="3"/>
  <c r="P246" i="3"/>
  <c r="P245" i="3"/>
  <c r="P244" i="3"/>
  <c r="P243" i="3"/>
  <c r="P242" i="3"/>
  <c r="P241" i="3"/>
  <c r="P240" i="3"/>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205" i="3"/>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8" i="3"/>
  <c r="P67" i="3"/>
  <c r="P66" i="3"/>
  <c r="P65" i="3"/>
  <c r="P64" i="3"/>
  <c r="P63" i="3"/>
  <c r="P62" i="3"/>
  <c r="P61" i="3"/>
  <c r="P60" i="3"/>
  <c r="P59" i="3"/>
  <c r="P58" i="3"/>
  <c r="P57" i="3"/>
  <c r="P56" i="3"/>
  <c r="P69" i="3"/>
  <c r="P55" i="3"/>
  <c r="P35" i="3"/>
  <c r="P27" i="3"/>
  <c r="P26" i="3"/>
  <c r="P25" i="3"/>
  <c r="P24" i="3"/>
  <c r="P54" i="3"/>
  <c r="P53" i="3"/>
  <c r="P52" i="3"/>
  <c r="P51" i="3"/>
  <c r="P50" i="3"/>
  <c r="P49" i="3"/>
  <c r="P48" i="3"/>
  <c r="P47" i="3"/>
  <c r="P46" i="3"/>
  <c r="P45" i="3"/>
  <c r="P44" i="3"/>
  <c r="P43" i="3"/>
  <c r="P42" i="3"/>
  <c r="P41" i="3"/>
  <c r="P40" i="3"/>
  <c r="P39" i="3"/>
  <c r="P38" i="3"/>
  <c r="P37" i="3"/>
  <c r="P36" i="3"/>
  <c r="P33" i="3"/>
  <c r="P32" i="3"/>
  <c r="P31" i="3"/>
  <c r="P30" i="3"/>
  <c r="P23" i="3"/>
  <c r="P34" i="3"/>
  <c r="P29" i="3"/>
  <c r="P28" i="3"/>
  <c r="P22" i="3"/>
  <c r="P21" i="3"/>
  <c r="P6" i="3"/>
  <c r="P7" i="3"/>
  <c r="P9" i="3"/>
  <c r="P10" i="3"/>
  <c r="P11" i="3"/>
  <c r="P12" i="3"/>
  <c r="P13" i="3"/>
  <c r="P14" i="3"/>
  <c r="P15" i="3"/>
  <c r="P16" i="3"/>
  <c r="P17" i="3"/>
  <c r="P18" i="3"/>
  <c r="P19" i="3"/>
  <c r="P20" i="3"/>
  <c r="P5" i="3"/>
  <c r="P4" i="3"/>
  <c r="P3" i="3"/>
  <c r="L4" i="10"/>
  <c r="L6" i="10"/>
  <c r="L7" i="10"/>
  <c r="L8" i="10"/>
  <c r="L9" i="10"/>
  <c r="L10" i="10"/>
  <c r="L11" i="10"/>
  <c r="L12" i="10"/>
  <c r="L13" i="10"/>
  <c r="L14" i="10"/>
  <c r="L15" i="10"/>
  <c r="L16" i="10"/>
  <c r="L17" i="10"/>
  <c r="L18" i="10"/>
  <c r="L19" i="10"/>
  <c r="L3" i="10"/>
  <c r="G934" i="3" l="1"/>
  <c r="O815" i="3"/>
  <c r="P815" i="3" s="1"/>
  <c r="N815" i="3"/>
  <c r="AA4" i="7"/>
  <c r="Z4" i="7"/>
  <c r="Y4" i="7"/>
  <c r="X4" i="7"/>
  <c r="W4" i="7"/>
  <c r="V4" i="7"/>
  <c r="U4" i="7"/>
  <c r="T4" i="7"/>
  <c r="S4" i="7"/>
  <c r="R4" i="7"/>
  <c r="Q4" i="7"/>
  <c r="P4" i="7"/>
  <c r="O4" i="7"/>
  <c r="N4" i="7"/>
  <c r="M4" i="7"/>
  <c r="L4" i="7"/>
  <c r="K4" i="7"/>
  <c r="J4" i="7"/>
  <c r="I4" i="7"/>
  <c r="H4" i="7"/>
  <c r="G4" i="7"/>
  <c r="F4" i="7"/>
  <c r="E4" i="7"/>
  <c r="C4" i="7"/>
  <c r="D4" i="7"/>
  <c r="B4" i="7"/>
  <c r="A4" i="7"/>
  <c r="I851"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1002" i="4"/>
  <c r="I1003" i="4"/>
  <c r="I1004" i="4"/>
  <c r="I1005" i="4"/>
  <c r="I1006" i="4"/>
  <c r="I1007" i="4"/>
  <c r="I1008" i="4"/>
  <c r="I1009" i="4"/>
  <c r="I1010" i="4"/>
  <c r="I1011" i="4"/>
  <c r="I1012" i="4"/>
  <c r="I1013" i="4"/>
  <c r="I1014" i="4"/>
  <c r="I1015" i="4"/>
  <c r="I1016" i="4"/>
  <c r="I1017" i="4"/>
  <c r="I1018" i="4"/>
  <c r="I1019" i="4"/>
  <c r="I1020" i="4"/>
  <c r="I1021" i="4"/>
  <c r="I1022" i="4"/>
  <c r="I1023" i="4"/>
  <c r="I1024" i="4"/>
  <c r="I1025" i="4"/>
  <c r="I1026" i="4"/>
  <c r="I1027" i="4"/>
  <c r="I1028" i="4"/>
  <c r="I1029" i="4"/>
  <c r="I1030" i="4"/>
  <c r="I1031" i="4"/>
  <c r="I1032" i="4"/>
  <c r="I1033" i="4"/>
  <c r="I1034" i="4"/>
  <c r="I1035" i="4"/>
  <c r="I1036" i="4"/>
  <c r="I1037" i="4"/>
  <c r="I1038" i="4"/>
  <c r="I1039" i="4"/>
  <c r="I1040" i="4"/>
  <c r="I1041" i="4"/>
  <c r="I1042" i="4"/>
  <c r="I1043" i="4"/>
  <c r="I1044" i="4"/>
  <c r="I1045" i="4"/>
  <c r="I1046" i="4"/>
  <c r="I1047" i="4"/>
  <c r="I1048" i="4"/>
  <c r="I1049" i="4"/>
  <c r="I1050" i="4"/>
  <c r="I1051" i="4"/>
  <c r="I1052" i="4"/>
  <c r="I1053" i="4"/>
  <c r="I1054" i="4"/>
  <c r="I1055" i="4"/>
  <c r="I1056" i="4"/>
  <c r="I1057" i="4"/>
  <c r="I1058" i="4"/>
  <c r="I1059" i="4"/>
  <c r="I1060" i="4"/>
  <c r="I1061" i="4"/>
  <c r="I1062" i="4"/>
  <c r="I1063" i="4"/>
  <c r="I1064" i="4"/>
  <c r="I1065" i="4"/>
  <c r="I1066" i="4"/>
  <c r="I1067" i="4"/>
  <c r="I1068" i="4"/>
  <c r="I1069" i="4"/>
  <c r="I1070" i="4"/>
  <c r="I1071" i="4"/>
  <c r="I1072" i="4"/>
  <c r="I1073" i="4"/>
  <c r="I1074" i="4"/>
  <c r="I1075" i="4"/>
  <c r="I1076" i="4"/>
  <c r="I1077" i="4"/>
  <c r="I1078" i="4"/>
  <c r="I1079" i="4"/>
  <c r="I1080" i="4"/>
  <c r="I1081" i="4"/>
  <c r="I1082" i="4"/>
  <c r="I1083" i="4"/>
  <c r="I1084" i="4"/>
  <c r="I1085" i="4"/>
  <c r="I1086" i="4"/>
  <c r="I1087" i="4"/>
  <c r="I1088" i="4"/>
  <c r="I1089" i="4"/>
  <c r="I1090" i="4"/>
  <c r="I1091" i="4"/>
  <c r="I1092" i="4"/>
  <c r="I1093" i="4"/>
  <c r="I1094" i="4"/>
  <c r="I1095" i="4"/>
  <c r="I1096" i="4"/>
  <c r="I1097" i="4"/>
  <c r="I1098" i="4"/>
  <c r="I1099" i="4"/>
  <c r="I1100" i="4"/>
  <c r="I1101" i="4"/>
  <c r="I1102" i="4"/>
  <c r="I1103" i="4"/>
  <c r="I1104" i="4"/>
  <c r="I1105" i="4"/>
  <c r="I1106" i="4"/>
  <c r="I1107" i="4"/>
  <c r="I1108" i="4"/>
  <c r="I1109" i="4"/>
  <c r="I1110" i="4"/>
  <c r="I1111" i="4"/>
  <c r="I1112" i="4"/>
  <c r="I1113" i="4"/>
  <c r="I1114" i="4"/>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I1138" i="4"/>
  <c r="I1139" i="4"/>
  <c r="I1140" i="4"/>
  <c r="I1141" i="4"/>
  <c r="I1142" i="4"/>
  <c r="I1143" i="4"/>
  <c r="I1144"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I1169" i="4"/>
  <c r="I1170" i="4"/>
  <c r="I1171" i="4"/>
  <c r="I1172" i="4"/>
  <c r="I1173" i="4"/>
  <c r="I1174" i="4"/>
  <c r="I1175" i="4"/>
  <c r="I1176" i="4"/>
  <c r="I1177" i="4"/>
  <c r="I1178" i="4"/>
  <c r="I1179" i="4"/>
  <c r="I1180" i="4"/>
  <c r="I1181" i="4"/>
  <c r="I1182" i="4"/>
  <c r="I1183" i="4"/>
  <c r="I1184" i="4"/>
  <c r="I1185" i="4"/>
  <c r="I1186" i="4"/>
  <c r="I1187" i="4"/>
  <c r="I1188" i="4"/>
  <c r="I1189" i="4"/>
  <c r="I1190" i="4"/>
  <c r="I1191" i="4"/>
  <c r="I1192" i="4"/>
  <c r="I1193" i="4"/>
  <c r="I1194" i="4"/>
  <c r="I1195" i="4"/>
  <c r="I1196" i="4"/>
  <c r="I1197" i="4"/>
  <c r="I1198" i="4"/>
  <c r="I1199" i="4"/>
  <c r="I1200" i="4"/>
  <c r="I1201" i="4"/>
  <c r="I1202" i="4"/>
  <c r="I1203" i="4"/>
  <c r="I1204" i="4"/>
  <c r="I1205" i="4"/>
  <c r="I1206" i="4"/>
  <c r="I1207" i="4"/>
  <c r="I1208" i="4"/>
  <c r="I1209" i="4"/>
  <c r="I1210" i="4"/>
  <c r="I1211" i="4"/>
  <c r="I1212" i="4"/>
  <c r="I1213" i="4"/>
  <c r="I1214" i="4"/>
  <c r="I1215" i="4"/>
  <c r="I1216" i="4"/>
  <c r="I1217" i="4"/>
  <c r="I1218" i="4"/>
  <c r="I1219" i="4"/>
  <c r="I1220" i="4"/>
  <c r="I1221" i="4"/>
  <c r="I1222" i="4"/>
  <c r="I1223" i="4"/>
  <c r="I1224" i="4"/>
  <c r="I1225" i="4"/>
  <c r="I1226" i="4"/>
  <c r="I1227" i="4"/>
  <c r="I1228" i="4"/>
  <c r="I1229" i="4"/>
  <c r="I1230" i="4"/>
  <c r="I1231" i="4"/>
  <c r="I1232" i="4"/>
  <c r="I1233" i="4"/>
  <c r="I1234" i="4"/>
  <c r="I1235" i="4"/>
  <c r="I1236" i="4"/>
  <c r="I1237" i="4"/>
  <c r="I1238" i="4"/>
  <c r="I1239" i="4"/>
  <c r="I1240" i="4"/>
  <c r="I1241" i="4"/>
  <c r="I1242" i="4"/>
  <c r="I1243" i="4"/>
  <c r="I1244" i="4"/>
  <c r="I1245" i="4"/>
  <c r="I1246" i="4"/>
  <c r="I1247" i="4"/>
  <c r="I1248" i="4"/>
  <c r="I1249" i="4"/>
  <c r="I1250" i="4"/>
  <c r="I1251" i="4"/>
  <c r="I1252" i="4"/>
  <c r="I1253" i="4"/>
  <c r="I1254" i="4"/>
  <c r="I1255" i="4"/>
  <c r="I1256" i="4"/>
  <c r="I1257" i="4"/>
  <c r="I1258" i="4"/>
  <c r="I1259" i="4"/>
  <c r="I1260" i="4"/>
  <c r="I1261" i="4"/>
  <c r="I1262" i="4"/>
  <c r="I1263" i="4"/>
  <c r="I1264" i="4"/>
  <c r="I1265" i="4"/>
  <c r="I1266" i="4"/>
  <c r="I1267" i="4"/>
  <c r="I1268" i="4"/>
  <c r="I1269" i="4"/>
  <c r="I1270" i="4"/>
  <c r="I1271" i="4"/>
  <c r="I1272" i="4"/>
  <c r="I1273" i="4"/>
  <c r="I1274" i="4"/>
  <c r="I1275" i="4"/>
  <c r="I1276" i="4"/>
  <c r="I1277" i="4"/>
  <c r="I1278" i="4"/>
  <c r="I1279" i="4"/>
  <c r="I1280" i="4"/>
  <c r="I1281" i="4"/>
  <c r="I1282" i="4"/>
  <c r="I1283" i="4"/>
  <c r="I1284" i="4"/>
  <c r="I1285" i="4"/>
  <c r="I1286" i="4"/>
  <c r="I1287" i="4"/>
  <c r="I1288" i="4"/>
  <c r="I1289" i="4"/>
  <c r="I1290" i="4"/>
  <c r="I1291" i="4"/>
  <c r="I1292" i="4"/>
  <c r="I1293" i="4"/>
  <c r="I1294" i="4"/>
  <c r="I1295" i="4"/>
  <c r="I1296" i="4"/>
  <c r="I1297" i="4"/>
  <c r="I1298" i="4"/>
  <c r="I1299" i="4"/>
  <c r="I1300" i="4"/>
  <c r="I1301" i="4"/>
  <c r="I1302" i="4"/>
  <c r="I1303" i="4"/>
  <c r="I1304" i="4"/>
  <c r="I1305" i="4"/>
  <c r="I1306" i="4"/>
  <c r="I1307" i="4"/>
  <c r="I1308" i="4"/>
  <c r="I1309" i="4"/>
  <c r="I1310" i="4"/>
  <c r="I1311" i="4"/>
  <c r="I1312" i="4"/>
  <c r="I1313" i="4"/>
  <c r="I1314" i="4"/>
  <c r="I1315" i="4"/>
  <c r="I1316" i="4"/>
  <c r="I1317" i="4"/>
  <c r="I1318" i="4"/>
  <c r="I1319" i="4"/>
  <c r="I1320" i="4"/>
  <c r="I1321" i="4"/>
  <c r="I1322" i="4"/>
  <c r="I1323" i="4"/>
  <c r="I1324" i="4"/>
  <c r="I1325" i="4"/>
  <c r="I1326" i="4"/>
  <c r="I1327" i="4"/>
  <c r="I1328" i="4"/>
  <c r="I1329" i="4"/>
  <c r="I1330" i="4"/>
  <c r="I1331" i="4"/>
  <c r="I1332" i="4"/>
  <c r="I1333" i="4"/>
  <c r="I1334" i="4"/>
  <c r="I1335" i="4"/>
  <c r="I1336" i="4"/>
  <c r="I1337" i="4"/>
  <c r="I1338" i="4"/>
  <c r="I1339" i="4"/>
  <c r="I1340" i="4"/>
  <c r="I1341" i="4"/>
  <c r="I1342" i="4"/>
  <c r="I1343" i="4"/>
  <c r="I1344" i="4"/>
  <c r="I1345" i="4"/>
  <c r="I1346" i="4"/>
  <c r="I1347" i="4"/>
  <c r="I1348" i="4"/>
  <c r="I1349" i="4"/>
  <c r="I1350" i="4"/>
  <c r="I1351" i="4"/>
  <c r="I1352" i="4"/>
  <c r="I1353" i="4"/>
  <c r="I1354" i="4"/>
  <c r="I1355" i="4"/>
  <c r="I1356" i="4"/>
  <c r="I1357" i="4"/>
  <c r="I1358" i="4"/>
  <c r="I1359" i="4"/>
  <c r="I1360" i="4"/>
  <c r="I1361" i="4"/>
  <c r="I1362" i="4"/>
  <c r="I1363" i="4"/>
  <c r="I1364" i="4"/>
  <c r="I1365" i="4"/>
  <c r="I1366" i="4"/>
  <c r="I1367" i="4"/>
  <c r="I1368" i="4"/>
  <c r="I1369" i="4"/>
  <c r="I1370" i="4"/>
  <c r="I1371" i="4"/>
  <c r="I1372" i="4"/>
  <c r="I1373" i="4"/>
  <c r="I1374" i="4"/>
  <c r="I1375" i="4"/>
  <c r="I1376" i="4"/>
  <c r="I1377" i="4"/>
  <c r="I1378" i="4"/>
  <c r="I1379" i="4"/>
  <c r="I1380" i="4"/>
  <c r="I1381" i="4"/>
  <c r="I1382" i="4"/>
  <c r="I1383" i="4"/>
  <c r="I1384" i="4"/>
  <c r="I1385" i="4"/>
  <c r="I1386" i="4"/>
  <c r="I1387" i="4"/>
  <c r="I1388" i="4"/>
  <c r="I1389" i="4"/>
  <c r="I1390" i="4"/>
  <c r="I1391" i="4"/>
  <c r="I1392" i="4"/>
  <c r="I1393" i="4"/>
  <c r="I1394" i="4"/>
  <c r="I1395" i="4"/>
  <c r="I1396" i="4"/>
  <c r="I1397" i="4"/>
  <c r="I1398" i="4"/>
  <c r="I1399" i="4"/>
  <c r="I1400" i="4"/>
  <c r="I1401" i="4"/>
  <c r="I1402" i="4"/>
  <c r="I1403" i="4"/>
  <c r="I1404" i="4"/>
  <c r="I1405" i="4"/>
  <c r="I1406" i="4"/>
  <c r="I1407" i="4"/>
  <c r="I1408" i="4"/>
  <c r="I1409" i="4"/>
  <c r="I1410" i="4"/>
  <c r="I1411" i="4"/>
  <c r="I1412" i="4"/>
  <c r="I1413" i="4"/>
  <c r="I1414" i="4"/>
  <c r="I1415" i="4"/>
  <c r="I1416" i="4"/>
  <c r="I1417" i="4"/>
  <c r="I1418" i="4"/>
  <c r="I1419" i="4"/>
  <c r="I1420" i="4"/>
  <c r="I1421" i="4"/>
  <c r="I1422" i="4"/>
  <c r="I1423" i="4"/>
  <c r="I1424" i="4"/>
  <c r="I1425" i="4"/>
  <c r="I1426" i="4"/>
  <c r="I1427" i="4"/>
  <c r="I1428" i="4"/>
  <c r="I1429" i="4"/>
  <c r="I1430" i="4"/>
  <c r="I1431" i="4"/>
  <c r="I1432" i="4"/>
  <c r="I1433" i="4"/>
  <c r="I1434" i="4"/>
  <c r="I1435" i="4"/>
  <c r="I1436" i="4"/>
  <c r="I1437" i="4"/>
  <c r="I1438" i="4"/>
  <c r="I1439" i="4"/>
  <c r="I1440" i="4"/>
  <c r="I1441" i="4"/>
  <c r="I1442" i="4"/>
  <c r="I1443" i="4"/>
  <c r="I1444" i="4"/>
  <c r="I1445" i="4"/>
  <c r="I1446" i="4"/>
  <c r="I1447" i="4"/>
  <c r="I1448" i="4"/>
  <c r="I1449" i="4"/>
  <c r="I1450" i="4"/>
  <c r="I1451" i="4"/>
  <c r="I1452" i="4"/>
  <c r="I1453" i="4"/>
  <c r="I1454" i="4"/>
  <c r="I1455" i="4"/>
  <c r="I1456" i="4"/>
  <c r="I1457" i="4"/>
  <c r="I1458" i="4"/>
  <c r="I1459" i="4"/>
  <c r="I1460" i="4"/>
  <c r="I1461" i="4"/>
  <c r="I1462" i="4"/>
  <c r="I1463" i="4"/>
  <c r="I1464" i="4"/>
  <c r="I1465" i="4"/>
  <c r="I1466" i="4"/>
  <c r="I1467" i="4"/>
  <c r="I1468" i="4"/>
  <c r="I1469" i="4"/>
  <c r="I1470" i="4"/>
  <c r="I1471" i="4"/>
  <c r="I1472" i="4"/>
  <c r="I1473" i="4"/>
  <c r="I1474" i="4"/>
  <c r="I1475" i="4"/>
  <c r="I1476" i="4"/>
  <c r="I1477" i="4"/>
  <c r="I1478" i="4"/>
  <c r="I1479" i="4"/>
  <c r="I1480" i="4"/>
  <c r="I1481" i="4"/>
  <c r="I1482" i="4"/>
  <c r="I1483" i="4"/>
  <c r="I1484" i="4"/>
  <c r="I1485" i="4"/>
  <c r="I1486" i="4"/>
  <c r="I1487" i="4"/>
  <c r="I1488" i="4"/>
  <c r="I1489" i="4"/>
  <c r="I1490" i="4"/>
  <c r="I1491" i="4"/>
  <c r="I1492" i="4"/>
  <c r="I1493" i="4"/>
  <c r="I1494" i="4"/>
  <c r="I1495" i="4"/>
  <c r="I1496" i="4"/>
  <c r="I1497" i="4"/>
  <c r="I1498" i="4"/>
  <c r="I1499" i="4"/>
  <c r="I1500" i="4"/>
  <c r="I1501" i="4"/>
  <c r="I1502" i="4"/>
  <c r="I1503" i="4"/>
  <c r="I1504" i="4"/>
  <c r="I1505" i="4"/>
  <c r="I1506" i="4"/>
  <c r="I1507" i="4"/>
  <c r="I1508" i="4"/>
  <c r="I1509" i="4"/>
  <c r="I1510" i="4"/>
  <c r="I1511" i="4"/>
  <c r="I1512" i="4"/>
  <c r="I1513" i="4"/>
  <c r="I1514" i="4"/>
  <c r="I1515" i="4"/>
  <c r="I1516" i="4"/>
  <c r="I1517" i="4"/>
  <c r="I1518" i="4"/>
  <c r="I1519" i="4"/>
  <c r="I1520" i="4"/>
  <c r="I1521" i="4"/>
  <c r="I1522" i="4"/>
  <c r="I1523" i="4"/>
  <c r="I1524" i="4"/>
  <c r="I1525" i="4"/>
  <c r="I1526" i="4"/>
  <c r="I1527" i="4"/>
  <c r="I1528" i="4"/>
  <c r="I1529" i="4"/>
  <c r="I1530" i="4"/>
  <c r="I1531" i="4"/>
  <c r="I1532" i="4"/>
  <c r="I1533" i="4"/>
  <c r="I1534" i="4"/>
  <c r="I1535" i="4"/>
  <c r="I1536" i="4"/>
  <c r="I1537" i="4"/>
  <c r="I1538" i="4"/>
  <c r="I1539" i="4"/>
  <c r="I1540" i="4"/>
  <c r="I1541" i="4"/>
  <c r="I1542" i="4"/>
  <c r="I1543" i="4"/>
  <c r="I1544" i="4"/>
  <c r="I1545" i="4"/>
  <c r="I1546" i="4"/>
  <c r="I1547" i="4"/>
  <c r="I1548" i="4"/>
  <c r="I1549" i="4"/>
  <c r="I1550" i="4"/>
  <c r="I1551" i="4"/>
  <c r="I1552" i="4"/>
  <c r="I1553" i="4"/>
  <c r="I1554" i="4"/>
  <c r="I1555" i="4"/>
  <c r="I1556" i="4"/>
  <c r="I1557" i="4"/>
  <c r="I1558" i="4"/>
  <c r="I1559" i="4"/>
  <c r="I1560" i="4"/>
  <c r="I1561" i="4"/>
  <c r="I1562" i="4"/>
  <c r="I1563" i="4"/>
  <c r="I1564" i="4"/>
  <c r="I1565" i="4"/>
  <c r="I1566" i="4"/>
  <c r="I1567" i="4"/>
  <c r="I1568" i="4"/>
  <c r="I1569" i="4"/>
  <c r="I1570" i="4"/>
  <c r="I1571" i="4"/>
  <c r="I1572" i="4"/>
  <c r="I1573" i="4"/>
  <c r="I1574" i="4"/>
  <c r="I1575" i="4"/>
  <c r="I1576" i="4"/>
  <c r="I1577" i="4"/>
  <c r="I1578" i="4"/>
  <c r="I1579" i="4"/>
  <c r="I1580" i="4"/>
  <c r="I1581" i="4"/>
  <c r="I1582" i="4"/>
  <c r="I1583" i="4"/>
  <c r="I1584" i="4"/>
  <c r="I1585" i="4"/>
  <c r="I1586" i="4"/>
  <c r="I1587" i="4"/>
  <c r="I1588" i="4"/>
  <c r="I1589" i="4"/>
  <c r="I1590" i="4"/>
  <c r="I1591" i="4"/>
  <c r="I1592" i="4"/>
  <c r="I1593" i="4"/>
  <c r="I1594" i="4"/>
  <c r="I1595" i="4"/>
  <c r="I1596" i="4"/>
  <c r="I1597" i="4"/>
  <c r="I1598" i="4"/>
  <c r="I1599" i="4"/>
  <c r="I1600" i="4"/>
  <c r="I1601" i="4"/>
  <c r="I1602" i="4"/>
  <c r="I1603" i="4"/>
  <c r="I1604" i="4"/>
  <c r="I1605" i="4"/>
  <c r="I1606" i="4"/>
  <c r="I1607" i="4"/>
  <c r="I1608" i="4"/>
  <c r="I1609" i="4"/>
  <c r="I1610" i="4"/>
  <c r="I1611" i="4"/>
  <c r="I1612" i="4"/>
  <c r="I1613" i="4"/>
  <c r="I1614" i="4"/>
  <c r="I1615" i="4"/>
  <c r="I1616" i="4"/>
  <c r="I1617" i="4"/>
  <c r="I1618" i="4"/>
  <c r="I1619" i="4"/>
  <c r="I1620" i="4"/>
  <c r="I1621" i="4"/>
  <c r="I1622" i="4"/>
  <c r="I1623" i="4"/>
  <c r="I1624" i="4"/>
  <c r="I1625" i="4"/>
  <c r="I1626" i="4"/>
  <c r="I1627" i="4"/>
  <c r="I1628" i="4"/>
  <c r="I1629" i="4"/>
  <c r="I1630" i="4"/>
  <c r="I1631" i="4"/>
  <c r="I1632" i="4"/>
  <c r="I1633" i="4"/>
  <c r="I1634" i="4"/>
  <c r="I1635" i="4"/>
  <c r="I1636" i="4"/>
  <c r="I1637" i="4"/>
  <c r="I1638" i="4"/>
  <c r="I1639" i="4"/>
  <c r="I1640" i="4"/>
  <c r="I1641" i="4"/>
  <c r="I1642" i="4"/>
  <c r="I1643" i="4"/>
  <c r="I1644" i="4"/>
  <c r="I1645" i="4"/>
  <c r="I1646" i="4"/>
  <c r="I1647" i="4"/>
  <c r="I1648" i="4"/>
  <c r="I1649" i="4"/>
  <c r="I1650" i="4"/>
  <c r="I1651" i="4"/>
  <c r="I1652" i="4"/>
  <c r="I1653" i="4"/>
  <c r="I1654" i="4"/>
  <c r="I1655" i="4"/>
  <c r="I1656" i="4"/>
  <c r="I1657" i="4"/>
  <c r="I1658" i="4"/>
  <c r="I1659" i="4"/>
  <c r="I1660" i="4"/>
  <c r="I1661" i="4"/>
  <c r="I1662" i="4"/>
  <c r="I1663" i="4"/>
  <c r="I1664" i="4"/>
  <c r="I1665" i="4"/>
  <c r="I1666" i="4"/>
  <c r="I1667" i="4"/>
  <c r="I1668" i="4"/>
  <c r="I1669" i="4"/>
  <c r="I1670" i="4"/>
  <c r="I1671" i="4"/>
  <c r="I1672" i="4"/>
  <c r="I1673" i="4"/>
  <c r="I1674" i="4"/>
  <c r="I1675" i="4"/>
  <c r="I1676" i="4"/>
  <c r="I1677" i="4"/>
  <c r="I1678" i="4"/>
  <c r="I1679" i="4"/>
  <c r="I1680" i="4"/>
  <c r="I1681" i="4"/>
  <c r="I1682" i="4"/>
  <c r="I1683" i="4"/>
  <c r="I1684" i="4"/>
  <c r="I1685" i="4"/>
  <c r="I1686" i="4"/>
  <c r="I1687" i="4"/>
  <c r="I1688" i="4"/>
  <c r="I1689" i="4"/>
  <c r="I1690" i="4"/>
  <c r="I1691" i="4"/>
  <c r="I1692" i="4"/>
  <c r="I1693" i="4"/>
  <c r="I1694" i="4"/>
  <c r="I1695" i="4"/>
  <c r="I1696" i="4"/>
  <c r="I1697" i="4"/>
  <c r="I1698" i="4"/>
  <c r="I1699" i="4"/>
  <c r="I1700" i="4"/>
  <c r="I1701" i="4"/>
  <c r="I1702" i="4"/>
  <c r="I1703" i="4"/>
  <c r="I1704" i="4"/>
  <c r="I1705" i="4"/>
  <c r="I1706" i="4"/>
  <c r="I1707" i="4"/>
  <c r="I1708" i="4"/>
  <c r="I1709" i="4"/>
  <c r="I1710" i="4"/>
  <c r="I1711" i="4"/>
  <c r="I1712" i="4"/>
  <c r="I1713" i="4"/>
  <c r="I1714" i="4"/>
  <c r="I1715" i="4"/>
  <c r="I1716" i="4"/>
  <c r="I1717" i="4"/>
  <c r="I1718" i="4"/>
  <c r="I1719" i="4"/>
  <c r="I1720" i="4"/>
  <c r="I1721" i="4"/>
  <c r="I1722" i="4"/>
  <c r="I1723" i="4"/>
  <c r="I1724" i="4"/>
  <c r="I1725" i="4"/>
  <c r="I1726" i="4"/>
  <c r="I1727" i="4"/>
  <c r="I1728" i="4"/>
  <c r="I1729" i="4"/>
  <c r="I1730" i="4"/>
  <c r="I1731" i="4"/>
  <c r="I1732" i="4"/>
  <c r="I1733" i="4"/>
  <c r="I1734" i="4"/>
  <c r="I1735" i="4"/>
  <c r="I1736" i="4"/>
  <c r="I1737" i="4"/>
  <c r="I1738" i="4"/>
  <c r="I1739" i="4"/>
  <c r="I1740" i="4"/>
  <c r="I1741" i="4"/>
  <c r="I1742" i="4"/>
  <c r="I1743" i="4"/>
  <c r="I1744" i="4"/>
  <c r="I1745" i="4"/>
  <c r="I1746" i="4"/>
  <c r="I1747" i="4"/>
  <c r="I1748" i="4"/>
  <c r="I1749" i="4"/>
  <c r="I1750" i="4"/>
  <c r="I1751" i="4"/>
  <c r="I1752" i="4"/>
  <c r="I1753" i="4"/>
  <c r="I1754" i="4"/>
  <c r="I1755" i="4"/>
  <c r="I1756" i="4"/>
  <c r="I1757" i="4"/>
  <c r="I1758" i="4"/>
  <c r="I1759" i="4"/>
  <c r="I1760" i="4"/>
  <c r="I1761" i="4"/>
  <c r="I1762" i="4"/>
  <c r="I1763" i="4"/>
  <c r="I1764" i="4"/>
  <c r="I1765" i="4"/>
  <c r="I1766" i="4"/>
  <c r="I1767" i="4"/>
  <c r="I1768" i="4"/>
  <c r="I1769" i="4"/>
  <c r="I1770" i="4"/>
  <c r="I1771" i="4"/>
  <c r="I1772" i="4"/>
  <c r="I1773" i="4"/>
  <c r="I1774" i="4"/>
  <c r="I1775" i="4"/>
  <c r="I1776" i="4"/>
  <c r="I1777" i="4"/>
  <c r="I1778" i="4"/>
  <c r="I1779" i="4"/>
  <c r="I1780" i="4"/>
  <c r="I1781" i="4"/>
  <c r="I1782" i="4"/>
  <c r="I1783" i="4"/>
  <c r="I1784" i="4"/>
  <c r="I1785" i="4"/>
  <c r="I1786" i="4"/>
  <c r="I1787" i="4"/>
  <c r="I1788" i="4"/>
  <c r="I1789" i="4"/>
  <c r="I1790" i="4"/>
  <c r="I1791" i="4"/>
  <c r="I1792" i="4"/>
  <c r="I1793" i="4"/>
  <c r="I1794" i="4"/>
  <c r="I1795" i="4"/>
  <c r="I1796" i="4"/>
  <c r="I1797" i="4"/>
  <c r="I1798" i="4"/>
  <c r="I1799" i="4"/>
  <c r="I1800" i="4"/>
  <c r="I1801" i="4"/>
  <c r="I1802" i="4"/>
  <c r="I1803" i="4"/>
  <c r="I1804" i="4"/>
  <c r="I1805" i="4"/>
  <c r="I1806" i="4"/>
  <c r="I1807" i="4"/>
  <c r="I7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von Rotz, Lukas Manuel</author>
    <author>Gieseler, Christian</author>
  </authors>
  <commentList>
    <comment ref="F75" authorId="0" shapeId="0" xr:uid="{00000000-0006-0000-0000-000001000000}">
      <text>
        <r>
          <rPr>
            <b/>
            <sz val="9"/>
            <color indexed="81"/>
            <rFont val="Segoe UI"/>
            <family val="2"/>
          </rPr>
          <t xml:space="preserve">Gieseler, Christian:
</t>
        </r>
        <r>
          <rPr>
            <sz val="9"/>
            <color indexed="81"/>
            <rFont val="Segoe UI"/>
            <family val="2"/>
          </rPr>
          <t>"Dach" müsste aus meiner Sicht einen AKS bekommen. Aus Sicht FM (CAFM) ist dies eine "technische Anlage" mit Wartungsvertag</t>
        </r>
      </text>
    </comment>
    <comment ref="G96" authorId="1" shapeId="0" xr:uid="{00000000-0006-0000-0000-000002000000}">
      <text>
        <r>
          <rPr>
            <b/>
            <sz val="9"/>
            <color indexed="81"/>
            <rFont val="Segoe UI"/>
            <family val="2"/>
          </rPr>
          <t>Gieseler, Christian:</t>
        </r>
        <r>
          <rPr>
            <sz val="9"/>
            <color indexed="81"/>
            <rFont val="Segoe UI"/>
            <family val="2"/>
          </rPr>
          <t xml:space="preserve">
im Rahmen des BEtriebsrundganges</t>
        </r>
      </text>
    </comment>
  </commentList>
</comments>
</file>

<file path=xl/sharedStrings.xml><?xml version="1.0" encoding="utf-8"?>
<sst xmlns="http://schemas.openxmlformats.org/spreadsheetml/2006/main" count="30189" uniqueCount="5300">
  <si>
    <t>Normen und Klassifizierung</t>
  </si>
  <si>
    <t xml:space="preserve">DIN276 2008 </t>
  </si>
  <si>
    <t>DIN 276 2018</t>
  </si>
  <si>
    <t>CAFM Connect</t>
  </si>
  <si>
    <t>Eigenschaften</t>
  </si>
  <si>
    <t>Anmerkungen</t>
  </si>
  <si>
    <t xml:space="preserve">IfcElement classification </t>
  </si>
  <si>
    <t>LOD LPH HOAI</t>
  </si>
  <si>
    <t>Autorenschaft</t>
  </si>
  <si>
    <t>Nummer</t>
  </si>
  <si>
    <t>Bezeichnung</t>
  </si>
  <si>
    <t>Bauteiltyp-Code</t>
  </si>
  <si>
    <t>Bauteiltyp</t>
  </si>
  <si>
    <t>betrieb.
Relevanz</t>
  </si>
  <si>
    <t>AKS</t>
  </si>
  <si>
    <t>keine Modelierung</t>
  </si>
  <si>
    <t>Kommentare</t>
  </si>
  <si>
    <t>2x3 (English)</t>
  </si>
  <si>
    <t>4 (English)</t>
  </si>
  <si>
    <t>4 (Deutsch)</t>
  </si>
  <si>
    <t>Autor</t>
  </si>
  <si>
    <t>Modell</t>
  </si>
  <si>
    <t xml:space="preserve"> </t>
  </si>
  <si>
    <t>custom - 001</t>
  </si>
  <si>
    <t>Raum</t>
  </si>
  <si>
    <t>IfcSpace</t>
  </si>
  <si>
    <t>ARC</t>
  </si>
  <si>
    <t>custom - 002</t>
  </si>
  <si>
    <t>Geschoss</t>
  </si>
  <si>
    <t>IfcBuildingStorey</t>
  </si>
  <si>
    <t>custom - 003</t>
  </si>
  <si>
    <t>Gebäude</t>
  </si>
  <si>
    <t>IfcBuidling</t>
  </si>
  <si>
    <t>Bauwerk – Baukonstruktion</t>
  </si>
  <si>
    <t>Bauwerk – Baukonstruktionen</t>
  </si>
  <si>
    <t>Baugrube</t>
  </si>
  <si>
    <t>Baugrube/Erdbau</t>
  </si>
  <si>
    <t>Baugrubenherstellung</t>
  </si>
  <si>
    <t>Herstellung</t>
  </si>
  <si>
    <t>Baugrubenerschließung</t>
  </si>
  <si>
    <t>Umschließung</t>
  </si>
  <si>
    <t>Wasserhaltung</t>
  </si>
  <si>
    <t>Baugrube, Sonstiges</t>
  </si>
  <si>
    <t>Sonstiges zur KG 310</t>
  </si>
  <si>
    <t>Gründung</t>
  </si>
  <si>
    <t>Gründung, Unterbau</t>
  </si>
  <si>
    <t>Baugrundverbesserung</t>
  </si>
  <si>
    <t>-</t>
  </si>
  <si>
    <t>Flachgründungen</t>
  </si>
  <si>
    <t>Flachgründungen und Bodenplatten</t>
  </si>
  <si>
    <t>IfcFooting</t>
  </si>
  <si>
    <t>Flachgründung</t>
  </si>
  <si>
    <t>Tiefgründungen</t>
  </si>
  <si>
    <t>IfcPile</t>
  </si>
  <si>
    <t>Tiefgründung</t>
  </si>
  <si>
    <t>TWP</t>
  </si>
  <si>
    <t>Unterböden und Bodenplatten</t>
  </si>
  <si>
    <t xml:space="preserve">Gründungsbeläge </t>
  </si>
  <si>
    <t>IfcSlab</t>
  </si>
  <si>
    <t>Bodenplatte</t>
  </si>
  <si>
    <t>Bodenbeläge</t>
  </si>
  <si>
    <t>Abdichtungen und Bekleidungen</t>
  </si>
  <si>
    <t>IfcCoveringType/FLOORING</t>
  </si>
  <si>
    <t>Bodenbelag</t>
  </si>
  <si>
    <t>Bauwerksabdichtungen</t>
  </si>
  <si>
    <t>Dränagen</t>
  </si>
  <si>
    <t>IfcDistributionFlowElement</t>
  </si>
  <si>
    <t>IfcPipeSegment</t>
  </si>
  <si>
    <t>Rohr</t>
  </si>
  <si>
    <t>Drainagen</t>
  </si>
  <si>
    <t>Gründungen, Sonstiges</t>
  </si>
  <si>
    <t>Sonstiges zur KG 320</t>
  </si>
  <si>
    <t>Außenwände</t>
  </si>
  <si>
    <t>Außenwände/Vertikale - Baukonstruktionen, außen</t>
  </si>
  <si>
    <t>330</t>
  </si>
  <si>
    <t>Außenwände, -türen, -tore und -fenster</t>
  </si>
  <si>
    <t>Tragende Außenwände</t>
  </si>
  <si>
    <t>IfcWall</t>
  </si>
  <si>
    <t>Wand</t>
  </si>
  <si>
    <t>331.10</t>
  </si>
  <si>
    <t>Brandwände (tragend, außen)</t>
  </si>
  <si>
    <t>Nichttragende Außenwände</t>
  </si>
  <si>
    <t>332</t>
  </si>
  <si>
    <t>Außenstützen</t>
  </si>
  <si>
    <t>333</t>
  </si>
  <si>
    <t>IfcColumn</t>
  </si>
  <si>
    <t>Stütze / Pfeiler</t>
  </si>
  <si>
    <t>Außentüren und ‐fenster</t>
  </si>
  <si>
    <t>Außenwandöffnungen</t>
  </si>
  <si>
    <t>334</t>
  </si>
  <si>
    <t>Außentüren, -tore und -fenster</t>
  </si>
  <si>
    <t>334.10</t>
  </si>
  <si>
    <t>Außentür</t>
  </si>
  <si>
    <t>x</t>
  </si>
  <si>
    <t>mit Antrieb, oder Bradschutzanf.</t>
  </si>
  <si>
    <t>IfcDoor</t>
  </si>
  <si>
    <t>Tür</t>
  </si>
  <si>
    <t>334.20</t>
  </si>
  <si>
    <t>Tor außen</t>
  </si>
  <si>
    <t>334.30</t>
  </si>
  <si>
    <t>Fenster außen</t>
  </si>
  <si>
    <t>IfcWindow</t>
  </si>
  <si>
    <t>Fenster</t>
  </si>
  <si>
    <t>Außenwandbekleidungen außen</t>
  </si>
  <si>
    <t>335</t>
  </si>
  <si>
    <t>Außenwandbekleidungen (außen)</t>
  </si>
  <si>
    <t>Außenwandbekleidungen innen</t>
  </si>
  <si>
    <t>336</t>
  </si>
  <si>
    <t>Außenwandbekleidungen (innen)</t>
  </si>
  <si>
    <t xml:space="preserve">Elementierte Außenwände </t>
  </si>
  <si>
    <t>Elementierte Außenwandkonstruktionen</t>
  </si>
  <si>
    <t>337</t>
  </si>
  <si>
    <t>Elementierte Außenwände</t>
  </si>
  <si>
    <t>IfcWallElementedCase</t>
  </si>
  <si>
    <t>Wand elementiert</t>
  </si>
  <si>
    <t xml:space="preserve">Sonnenschutz </t>
  </si>
  <si>
    <t>Lichtschutz zur KG 330</t>
  </si>
  <si>
    <t>338</t>
  </si>
  <si>
    <t>Sonnenschutz</t>
  </si>
  <si>
    <t>mit Antrieb</t>
  </si>
  <si>
    <t>IfcBuildingElementProxy</t>
  </si>
  <si>
    <t>IfcShadingDevice</t>
  </si>
  <si>
    <t>Sonnenschutz festeingebaut</t>
  </si>
  <si>
    <t xml:space="preserve">Außenwände, Sonstiges </t>
  </si>
  <si>
    <t>Sonstiges zur KG 330</t>
  </si>
  <si>
    <t>339</t>
  </si>
  <si>
    <t>Außenwände, sonstiges</t>
  </si>
  <si>
    <t>projektspezifisch abzustimmen</t>
  </si>
  <si>
    <t>Bauteil - beliebig</t>
  </si>
  <si>
    <t>339.10</t>
  </si>
  <si>
    <t>Umwehrungen nach außen</t>
  </si>
  <si>
    <t>IfcRailing</t>
  </si>
  <si>
    <t>Geländer</t>
  </si>
  <si>
    <t>339.20</t>
  </si>
  <si>
    <t>Kellerlichtschächte mit Gitterrosten</t>
  </si>
  <si>
    <t>339.90</t>
  </si>
  <si>
    <t>Sonstige Elemente an Außenwänden</t>
  </si>
  <si>
    <t>339.91</t>
  </si>
  <si>
    <t>Rankgerüste (außen)</t>
  </si>
  <si>
    <t xml:space="preserve">Innenwände </t>
  </si>
  <si>
    <t>Innenwände/Vertikale - Baukonstruktionen, innen</t>
  </si>
  <si>
    <t>340</t>
  </si>
  <si>
    <t>Innenwände, -türen, -tore und -fenster</t>
  </si>
  <si>
    <t xml:space="preserve">Tragende Innenwände </t>
  </si>
  <si>
    <t>341</t>
  </si>
  <si>
    <t>Tragende Innenwände</t>
  </si>
  <si>
    <t xml:space="preserve">Nichttragende Innenwände </t>
  </si>
  <si>
    <t>342</t>
  </si>
  <si>
    <t>Nichttragende Innenwände</t>
  </si>
  <si>
    <t xml:space="preserve">Innenstützen </t>
  </si>
  <si>
    <t>343</t>
  </si>
  <si>
    <t>Innenstützen</t>
  </si>
  <si>
    <t xml:space="preserve">Innentüren und ‐fenster </t>
  </si>
  <si>
    <t>Innenwandöffnungen</t>
  </si>
  <si>
    <t>344</t>
  </si>
  <si>
    <t>Innentüren, -tore und -fenster</t>
  </si>
  <si>
    <t>344.10</t>
  </si>
  <si>
    <t>Innentür</t>
  </si>
  <si>
    <t>344.20</t>
  </si>
  <si>
    <t>Tor innen</t>
  </si>
  <si>
    <t>Türtyp - Tor</t>
  </si>
  <si>
    <t>344.30</t>
  </si>
  <si>
    <t>Fenster innen</t>
  </si>
  <si>
    <t xml:space="preserve">Innenwandbekleidungen </t>
  </si>
  <si>
    <t>345</t>
  </si>
  <si>
    <t>Innenwandbekleidungen</t>
  </si>
  <si>
    <t xml:space="preserve">Elementierte Innenwände </t>
  </si>
  <si>
    <t>Elementierte Innenwandkonstruktionen</t>
  </si>
  <si>
    <t>346</t>
  </si>
  <si>
    <t>Elementierte Innenwände</t>
  </si>
  <si>
    <t>Lichtschutz zur KG 340</t>
  </si>
  <si>
    <t xml:space="preserve">Innenwände, Sonstiges </t>
  </si>
  <si>
    <t>Sonstiges zur KG 340</t>
  </si>
  <si>
    <t>349</t>
  </si>
  <si>
    <t>Innenwände, sonstiges</t>
  </si>
  <si>
    <t>349.10</t>
  </si>
  <si>
    <t>Umwehrungen innen</t>
  </si>
  <si>
    <t>349.11</t>
  </si>
  <si>
    <t>Geländer an Wänden</t>
  </si>
  <si>
    <t xml:space="preserve">Decken </t>
  </si>
  <si>
    <t>Decken/Horizontale Baukonstruktionen</t>
  </si>
  <si>
    <t>350</t>
  </si>
  <si>
    <t>Decken</t>
  </si>
  <si>
    <t xml:space="preserve">Deckenkonstruktion </t>
  </si>
  <si>
    <t>Deckenkonstruktionen</t>
  </si>
  <si>
    <t>351</t>
  </si>
  <si>
    <t>Geschossdecke</t>
  </si>
  <si>
    <t>351.10</t>
  </si>
  <si>
    <t>Treppen</t>
  </si>
  <si>
    <t>IfcStair</t>
  </si>
  <si>
    <t>Treppe</t>
  </si>
  <si>
    <t xml:space="preserve">Deckenbeläge </t>
  </si>
  <si>
    <t>Deckenöffnungen</t>
  </si>
  <si>
    <t xml:space="preserve">Deckenbekleidungen </t>
  </si>
  <si>
    <t>Deckenbeläge</t>
  </si>
  <si>
    <t>352</t>
  </si>
  <si>
    <t>Deckenbeläge / Bodenbeläge</t>
  </si>
  <si>
    <t>Bekleidung Typ - Bodenbeläge</t>
  </si>
  <si>
    <t>Deckenbekleidungen</t>
  </si>
  <si>
    <t>353</t>
  </si>
  <si>
    <t>IfcCoveringType/CEILING</t>
  </si>
  <si>
    <t>Bekleidung Typ - Deckenbekkleidung</t>
  </si>
  <si>
    <t xml:space="preserve">Decken, Sonstiges </t>
  </si>
  <si>
    <t>Sonstiges zur KG 350</t>
  </si>
  <si>
    <t xml:space="preserve"> Dächer </t>
  </si>
  <si>
    <t>Dächer</t>
  </si>
  <si>
    <t>360</t>
  </si>
  <si>
    <t xml:space="preserve">Dachkonstruktionen </t>
  </si>
  <si>
    <t>361</t>
  </si>
  <si>
    <t>Dachkonstruktionen</t>
  </si>
  <si>
    <t xml:space="preserve">Dachfenster, Dachöffnungen </t>
  </si>
  <si>
    <t>Dachöffnungen</t>
  </si>
  <si>
    <t>362</t>
  </si>
  <si>
    <t>Dachfenster, Dachöffnungen</t>
  </si>
  <si>
    <t xml:space="preserve">Dachbeläge </t>
  </si>
  <si>
    <t>363</t>
  </si>
  <si>
    <t>Dachbeläge</t>
  </si>
  <si>
    <t>IfcCoveringType/ROOFING</t>
  </si>
  <si>
    <t>Bekleidung Typ - Dachbeläge</t>
  </si>
  <si>
    <t xml:space="preserve">Dachbekleidungen </t>
  </si>
  <si>
    <t>364</t>
  </si>
  <si>
    <t>Dachbekleidungen</t>
  </si>
  <si>
    <t xml:space="preserve">Dächer, Sonstiges </t>
  </si>
  <si>
    <t>Sonstiges zur KG 360</t>
  </si>
  <si>
    <t>369</t>
  </si>
  <si>
    <t>Dächer, sonstiges</t>
  </si>
  <si>
    <t>369.10</t>
  </si>
  <si>
    <t>Geländer an Dächern</t>
  </si>
  <si>
    <t>369.20</t>
  </si>
  <si>
    <t>Anschlagpunkte zur Absturzsicherung (Sekuranten)</t>
  </si>
  <si>
    <t xml:space="preserve">Baukonstruktive Einbauten </t>
  </si>
  <si>
    <t>Infrastrukturanlagen</t>
  </si>
  <si>
    <t xml:space="preserve">Allgemeine Einbauten </t>
  </si>
  <si>
    <t>Anlagen für den Straßenverkehr</t>
  </si>
  <si>
    <t xml:space="preserve">Besondere Einbauten </t>
  </si>
  <si>
    <t>Anlagen für den Schienenverkehr</t>
  </si>
  <si>
    <t xml:space="preserve">Baukonstruktive Einbauten, Sonstiges </t>
  </si>
  <si>
    <t>Sonstiges zur KG 370</t>
  </si>
  <si>
    <t xml:space="preserve">Grundkonstruktionen </t>
  </si>
  <si>
    <t>Baukonstruktive Einbauten</t>
  </si>
  <si>
    <t>Allgemeine Einbauten</t>
  </si>
  <si>
    <t xml:space="preserve">IfcFurnishingElement </t>
  </si>
  <si>
    <t>IfcFurnishingElement</t>
  </si>
  <si>
    <t>Ausstattung / Möbel</t>
  </si>
  <si>
    <t>Besondere Einbauten</t>
  </si>
  <si>
    <t xml:space="preserve">Sonstige Maßnahmen für Baukonstruktionen </t>
  </si>
  <si>
    <t>390</t>
  </si>
  <si>
    <t>Sonstige baukonstruktive Elemente</t>
  </si>
  <si>
    <t>Baustelleneinrichtung</t>
  </si>
  <si>
    <t>391</t>
  </si>
  <si>
    <t>Bauliche Brandschutzelemente</t>
  </si>
  <si>
    <t>391.10</t>
  </si>
  <si>
    <t>Brandabschottungen</t>
  </si>
  <si>
    <t>400 ‐ Bauwerk – Technische Anlagen</t>
  </si>
  <si>
    <t>Bauwerk – Technische Anlagen</t>
  </si>
  <si>
    <t xml:space="preserve">Abwasser‐, Wasser‐, Gasanlagen </t>
  </si>
  <si>
    <t>410</t>
  </si>
  <si>
    <t>Abwasser-, Wasser-, Gasanlagen</t>
  </si>
  <si>
    <t>TGA-SA</t>
  </si>
  <si>
    <t xml:space="preserve">Abwasseranlagen </t>
  </si>
  <si>
    <t>411</t>
  </si>
  <si>
    <t>Abwasseranlagen</t>
  </si>
  <si>
    <t>411.10</t>
  </si>
  <si>
    <t>Rohrleitungen</t>
  </si>
  <si>
    <t>411.20</t>
  </si>
  <si>
    <t>Abläufe</t>
  </si>
  <si>
    <t xml:space="preserve">IfcFlowTerminal </t>
  </si>
  <si>
    <t>IfcWasteTerminal</t>
  </si>
  <si>
    <t>Ablauf</t>
  </si>
  <si>
    <t>411.30</t>
  </si>
  <si>
    <t>Absperreinrichtungen und Rückstauverschlüsse</t>
  </si>
  <si>
    <t xml:space="preserve">IfcFlowController </t>
  </si>
  <si>
    <t>IfcValve</t>
  </si>
  <si>
    <t>Ventil</t>
  </si>
  <si>
    <t>411.40</t>
  </si>
  <si>
    <t>Pumpen / Hebeanlagen</t>
  </si>
  <si>
    <t xml:space="preserve">IfcFlowMovingDevice </t>
  </si>
  <si>
    <t>IfcPump</t>
  </si>
  <si>
    <t>Pumpe</t>
  </si>
  <si>
    <t>411.60</t>
  </si>
  <si>
    <t>Abscheideranlagen</t>
  </si>
  <si>
    <t xml:space="preserve">IfcFlowTreatmentDevice </t>
  </si>
  <si>
    <t>IfcInterceptor</t>
  </si>
  <si>
    <t>Abscheider</t>
  </si>
  <si>
    <t>411.70</t>
  </si>
  <si>
    <t>Neutralisierungsanlagen</t>
  </si>
  <si>
    <t>Komponente der TGA</t>
  </si>
  <si>
    <t>411.80</t>
  </si>
  <si>
    <t>Kontroll-, Reinigungs- und Sammelschächte</t>
  </si>
  <si>
    <t>IfcDistributionChamberElement</t>
  </si>
  <si>
    <t>Schacht / Graben / Revisionsschacht</t>
  </si>
  <si>
    <t xml:space="preserve">Wasseranlagen </t>
  </si>
  <si>
    <t>412</t>
  </si>
  <si>
    <t>Wasseranlagen</t>
  </si>
  <si>
    <t>412.10</t>
  </si>
  <si>
    <t>Trinkwasserversorgungsanlagen</t>
  </si>
  <si>
    <t>412.11</t>
  </si>
  <si>
    <t>412.12</t>
  </si>
  <si>
    <t>Armaturen</t>
  </si>
  <si>
    <t>412.13</t>
  </si>
  <si>
    <t>Druckerhöhungsanlage</t>
  </si>
  <si>
    <t>412.14</t>
  </si>
  <si>
    <t>Pumpen</t>
  </si>
  <si>
    <t>412.15</t>
  </si>
  <si>
    <t>Mess- und Zähleinrichtungen</t>
  </si>
  <si>
    <t>IfcFlowMeter</t>
  </si>
  <si>
    <t>Zähler</t>
  </si>
  <si>
    <t>412.16</t>
  </si>
  <si>
    <t>Filter</t>
  </si>
  <si>
    <t>IfcFilter</t>
  </si>
  <si>
    <t>412.20</t>
  </si>
  <si>
    <t>Sanitäre Einrichtungsgegenstände</t>
  </si>
  <si>
    <t>412.21</t>
  </si>
  <si>
    <t>412.22</t>
  </si>
  <si>
    <t>Einrichtungsgegenstände</t>
  </si>
  <si>
    <t>IfcSanitaryTerminal</t>
  </si>
  <si>
    <t>Sanitäreinrichtung</t>
  </si>
  <si>
    <t>412.23</t>
  </si>
  <si>
    <t>Spülkästen</t>
  </si>
  <si>
    <t>IfcFlowStorageDevice</t>
  </si>
  <si>
    <t>412.24</t>
  </si>
  <si>
    <t>Druckspüler</t>
  </si>
  <si>
    <t>412.30</t>
  </si>
  <si>
    <t>Dezentrale Trinkwasser-Erwärmungsanlagen</t>
  </si>
  <si>
    <t>IfcDistributionElement</t>
  </si>
  <si>
    <t>412.40</t>
  </si>
  <si>
    <t>Trinkwasser- Aufbereitungsanlagen</t>
  </si>
  <si>
    <t>412.60</t>
  </si>
  <si>
    <t>Nichttrinkwasseranlagen</t>
  </si>
  <si>
    <t>412.61</t>
  </si>
  <si>
    <t>412.62</t>
  </si>
  <si>
    <t>412.64</t>
  </si>
  <si>
    <t>Brunnenwasserversorgung</t>
  </si>
  <si>
    <t>412.65</t>
  </si>
  <si>
    <t>Zierbrunnen</t>
  </si>
  <si>
    <t>412.70</t>
  </si>
  <si>
    <t>Regenwassernutzungsanlagen</t>
  </si>
  <si>
    <t>412.80</t>
  </si>
  <si>
    <t>Trinkwasser-Hausanschluss</t>
  </si>
  <si>
    <t xml:space="preserve">Gasanlagen </t>
  </si>
  <si>
    <t>413</t>
  </si>
  <si>
    <t>Gasanlagen</t>
  </si>
  <si>
    <t>413.10</t>
  </si>
  <si>
    <t>413.20</t>
  </si>
  <si>
    <t>413.30</t>
  </si>
  <si>
    <t>Flüssiggastanks</t>
  </si>
  <si>
    <t xml:space="preserve">IfcFlowStorageDevice </t>
  </si>
  <si>
    <t>IfcTank</t>
  </si>
  <si>
    <t>Tank</t>
  </si>
  <si>
    <t xml:space="preserve">Feuerlöschungen </t>
  </si>
  <si>
    <t xml:space="preserve">Abwasser‐, Wasser‐, Gasanlagen, Sonstiges </t>
  </si>
  <si>
    <t>Installationsblöcke, Sanitärzellen (technischer Anteil)</t>
  </si>
  <si>
    <t>419</t>
  </si>
  <si>
    <t>Abwasser-, Wasser-, Gasanlagen, sonstiges</t>
  </si>
  <si>
    <t>419.70</t>
  </si>
  <si>
    <t>Hygienische Einrichtungen</t>
  </si>
  <si>
    <t>419.71</t>
  </si>
  <si>
    <t>419.72</t>
  </si>
  <si>
    <t>Absperr-, Entleerungs- und Entnahmearmaturen</t>
  </si>
  <si>
    <t>419.73</t>
  </si>
  <si>
    <t>Zentraleinheiten einschließlich Pumpe</t>
  </si>
  <si>
    <t>419.74</t>
  </si>
  <si>
    <t>Desinfektionsanlagen</t>
  </si>
  <si>
    <t>419.80</t>
  </si>
  <si>
    <t>MSR-Technik und Antriebselemente</t>
  </si>
  <si>
    <t>419.81</t>
  </si>
  <si>
    <t>MSR-Technik</t>
  </si>
  <si>
    <t>IfcElectricDistributionBoard</t>
  </si>
  <si>
    <t>Elektrischer Verteilungsregler</t>
  </si>
  <si>
    <t>419.82</t>
  </si>
  <si>
    <t>Elektromotoren</t>
  </si>
  <si>
    <t>IfcEnergyConversionDevice</t>
  </si>
  <si>
    <t>IfcElectricMotor</t>
  </si>
  <si>
    <t>Elektromotor</t>
  </si>
  <si>
    <t>419.83</t>
  </si>
  <si>
    <t>Riementriebe</t>
  </si>
  <si>
    <t>IfcMotorConnection</t>
  </si>
  <si>
    <t>Motoranschluss</t>
  </si>
  <si>
    <t>419.84</t>
  </si>
  <si>
    <t>Antriebskupplungen</t>
  </si>
  <si>
    <t>419.85</t>
  </si>
  <si>
    <t>Kettentriebe</t>
  </si>
  <si>
    <t>419.86</t>
  </si>
  <si>
    <t>Getriebe</t>
  </si>
  <si>
    <t>419.90</t>
  </si>
  <si>
    <t>Elektrische/elektronische Steuereinrichtungen</t>
  </si>
  <si>
    <t>419.91</t>
  </si>
  <si>
    <t>Näherungselektronik</t>
  </si>
  <si>
    <t>419.92</t>
  </si>
  <si>
    <t>Lichtschranken</t>
  </si>
  <si>
    <t>419.93</t>
  </si>
  <si>
    <t>Alarm- und Störmeldeeinrichtungen</t>
  </si>
  <si>
    <t>IfcAlarmType</t>
  </si>
  <si>
    <t>IfcAlarm</t>
  </si>
  <si>
    <t>Alarm</t>
  </si>
  <si>
    <t>419.94</t>
  </si>
  <si>
    <t>Druckschalter</t>
  </si>
  <si>
    <t>IfcSwitchingDevice</t>
  </si>
  <si>
    <t>Schalter</t>
  </si>
  <si>
    <t xml:space="preserve">Wärmeversorgungsanlagen </t>
  </si>
  <si>
    <t>420</t>
  </si>
  <si>
    <t>Wärmeversorgungsanlagen</t>
  </si>
  <si>
    <t>TGA-HZ</t>
  </si>
  <si>
    <t>420.00</t>
  </si>
  <si>
    <t>Gemeinsame Bauteile Wärmeversorgungsanlagen</t>
  </si>
  <si>
    <t>420.00.01</t>
  </si>
  <si>
    <t>Rohre in Heizungsanlagen</t>
  </si>
  <si>
    <t>420.00.02</t>
  </si>
  <si>
    <t>Formstücke</t>
  </si>
  <si>
    <t xml:space="preserve">Wärmeerzeugungsanlagen </t>
  </si>
  <si>
    <t>421</t>
  </si>
  <si>
    <t>Wärmeerzeugungsanlagen</t>
  </si>
  <si>
    <t>421.10</t>
  </si>
  <si>
    <t>Wärmeerzeuger</t>
  </si>
  <si>
    <t>421.11</t>
  </si>
  <si>
    <t>Wasserkessel</t>
  </si>
  <si>
    <t>IfcBoiler/WATER</t>
  </si>
  <si>
    <t>Heizkessel - Typ - Wasser</t>
  </si>
  <si>
    <t>421.12</t>
  </si>
  <si>
    <t>Dampfkessel</t>
  </si>
  <si>
    <t>IfcBoiler/STEAM</t>
  </si>
  <si>
    <t>Heizkessel - Typ - Dampf</t>
  </si>
  <si>
    <t>421.13</t>
  </si>
  <si>
    <t>Wärmepumpen</t>
  </si>
  <si>
    <t>421.14</t>
  </si>
  <si>
    <t>Solarkollektoren</t>
  </si>
  <si>
    <t>421.15</t>
  </si>
  <si>
    <t>Blockheizkraftwerke (BHKW) (wärmegeführt)</t>
  </si>
  <si>
    <t>421.16</t>
  </si>
  <si>
    <t>Brennstoffzellenheizgeräte</t>
  </si>
  <si>
    <t>IfcBoiler</t>
  </si>
  <si>
    <t>Heizkessel</t>
  </si>
  <si>
    <t>421.17</t>
  </si>
  <si>
    <t>Elektroheizungen</t>
  </si>
  <si>
    <t>IfcCoil/ELECTRICHEATINGCOIL</t>
  </si>
  <si>
    <t>Heizkörper</t>
  </si>
  <si>
    <t>421.18</t>
  </si>
  <si>
    <t>Wärmeübertrager</t>
  </si>
  <si>
    <t>IfcHeatExchanger</t>
  </si>
  <si>
    <t>Wärmetauscher</t>
  </si>
  <si>
    <t>421.19</t>
  </si>
  <si>
    <t>Fernwärmeübergabestation</t>
  </si>
  <si>
    <t>421.20</t>
  </si>
  <si>
    <t>Bestandteile des Verteilungsnetzes</t>
  </si>
  <si>
    <t>Rohre als IfcPipeSegment ab LPH2</t>
  </si>
  <si>
    <t>421.21</t>
  </si>
  <si>
    <t>Ausdehnungsgefäße</t>
  </si>
  <si>
    <t>IfcTank/EXPANSION</t>
  </si>
  <si>
    <t>Tank - Typ</t>
  </si>
  <si>
    <t>421.22</t>
  </si>
  <si>
    <t>Druckerhöhungsanlage/ Druckhaltung</t>
  </si>
  <si>
    <t>421.23</t>
  </si>
  <si>
    <t>Minimal- und Maximaldruckbegrenzer</t>
  </si>
  <si>
    <t>421.24</t>
  </si>
  <si>
    <t>Heizungsverteiler</t>
  </si>
  <si>
    <t>IfcFlowSegment</t>
  </si>
  <si>
    <t>Verteiler</t>
  </si>
  <si>
    <t>421.30</t>
  </si>
  <si>
    <t>Feuerungsanlagen</t>
  </si>
  <si>
    <t>421.31</t>
  </si>
  <si>
    <t>Brenner</t>
  </si>
  <si>
    <t>bei 421.30 zusammengefasst</t>
  </si>
  <si>
    <t>IfcBurner</t>
  </si>
  <si>
    <t>421.36</t>
  </si>
  <si>
    <t>Direkte Strahlungsheizung</t>
  </si>
  <si>
    <t>421.40</t>
  </si>
  <si>
    <t>Abgasanlagen</t>
  </si>
  <si>
    <t>421.41</t>
  </si>
  <si>
    <t>Abgasleitungen</t>
  </si>
  <si>
    <t>421.42</t>
  </si>
  <si>
    <t>Schalldämpfer</t>
  </si>
  <si>
    <t>421.43</t>
  </si>
  <si>
    <t>Abgaswärmetauscher</t>
  </si>
  <si>
    <t>421.44</t>
  </si>
  <si>
    <t>Abgasklappen, Zugbegrenzer</t>
  </si>
  <si>
    <t>IfcDamper</t>
  </si>
  <si>
    <t>Regelklappe</t>
  </si>
  <si>
    <t>421.45</t>
  </si>
  <si>
    <t>Abgasventilatoren</t>
  </si>
  <si>
    <t>IfcFan</t>
  </si>
  <si>
    <t>Ventilator</t>
  </si>
  <si>
    <t>421.46</t>
  </si>
  <si>
    <t>Schornsteine</t>
  </si>
  <si>
    <t>IfcBuildingElement</t>
  </si>
  <si>
    <t>IfcChimney</t>
  </si>
  <si>
    <t>Schornstein</t>
  </si>
  <si>
    <t>421.47</t>
  </si>
  <si>
    <t>Entwässerungseinrichtungen</t>
  </si>
  <si>
    <t>Ablauf / Abscheider</t>
  </si>
  <si>
    <t>421.48</t>
  </si>
  <si>
    <t>Abgasmesseinrichtungen</t>
  </si>
  <si>
    <t>IfcDistributionControlElement</t>
  </si>
  <si>
    <t>IfcFlowInstrument</t>
  </si>
  <si>
    <t>Messinstrument</t>
  </si>
  <si>
    <t>421.50</t>
  </si>
  <si>
    <t>Zentrale Wassererwärmungsanlagen</t>
  </si>
  <si>
    <t>421.60</t>
  </si>
  <si>
    <t>Schaltschrank, Regelanlage, Leittechnik, Druckluft</t>
  </si>
  <si>
    <t>421.70</t>
  </si>
  <si>
    <t>Antriebselemente</t>
  </si>
  <si>
    <t>421.71</t>
  </si>
  <si>
    <t>--</t>
  </si>
  <si>
    <t>421.72</t>
  </si>
  <si>
    <t>Unterteilung</t>
  </si>
  <si>
    <t>IfcMotorConnection/BELTDRIVE</t>
  </si>
  <si>
    <t>421.73</t>
  </si>
  <si>
    <t xml:space="preserve">wird nicht </t>
  </si>
  <si>
    <t>IfcMotorConnection/COUPLING</t>
  </si>
  <si>
    <t>421.74</t>
  </si>
  <si>
    <t>benötigt</t>
  </si>
  <si>
    <t>421.75</t>
  </si>
  <si>
    <t>421.90</t>
  </si>
  <si>
    <t>Heizölläger</t>
  </si>
  <si>
    <t xml:space="preserve">Wärmeverteilnetze </t>
  </si>
  <si>
    <t>422</t>
  </si>
  <si>
    <t>Wärmeverteilnetze</t>
  </si>
  <si>
    <t>422.80</t>
  </si>
  <si>
    <t>Rohrnetz</t>
  </si>
  <si>
    <t>422.81</t>
  </si>
  <si>
    <t>422.82</t>
  </si>
  <si>
    <t>statisch (ohne)/ Regelarmatur (mit)</t>
  </si>
  <si>
    <t>422.83</t>
  </si>
  <si>
    <t>Schmutzfänger</t>
  </si>
  <si>
    <t>IfcFilter/WATERFILTER</t>
  </si>
  <si>
    <t>Filter - Typ</t>
  </si>
  <si>
    <t>422.84</t>
  </si>
  <si>
    <t xml:space="preserve">Raumheizflächen </t>
  </si>
  <si>
    <t>423</t>
  </si>
  <si>
    <t>Raumheizflächen</t>
  </si>
  <si>
    <t>423.16</t>
  </si>
  <si>
    <t>IfcFlowMeter/WATERMETER</t>
  </si>
  <si>
    <t>Zähler - Typ - Wasserzähler</t>
  </si>
  <si>
    <t>423.17</t>
  </si>
  <si>
    <t>IfcSpaceHeater</t>
  </si>
  <si>
    <t>423.18</t>
  </si>
  <si>
    <t>Flächenheizung</t>
  </si>
  <si>
    <t>IfcCoil</t>
  </si>
  <si>
    <t>Heiz-Kühlelemente</t>
  </si>
  <si>
    <t xml:space="preserve">Wärmeversorgungsanlagen, Sonstiges </t>
  </si>
  <si>
    <t>429</t>
  </si>
  <si>
    <t>Wärmeversorgungsanlagen, sonstiges</t>
  </si>
  <si>
    <t>(x)</t>
  </si>
  <si>
    <t>keine Modellierung von Fühlern, Sensoren etc.</t>
  </si>
  <si>
    <t xml:space="preserve">Lufttechnische Anlagen </t>
  </si>
  <si>
    <t>Raumlufttechnische Anlagen</t>
  </si>
  <si>
    <t>430</t>
  </si>
  <si>
    <t>Lufttechnische Anlagen</t>
  </si>
  <si>
    <t>430.10</t>
  </si>
  <si>
    <t>Ventilatoren</t>
  </si>
  <si>
    <t>Komponenten im Kanalnetz werden modelliert</t>
  </si>
  <si>
    <t>TGA-LÜ</t>
  </si>
  <si>
    <t>430.20</t>
  </si>
  <si>
    <t>430.21</t>
  </si>
  <si>
    <t>Wärmerückgewinnung WRG</t>
  </si>
  <si>
    <t>IfcAirToAirHeatRecovery</t>
  </si>
  <si>
    <t>Wärmerückgewinner</t>
  </si>
  <si>
    <t>430.22</t>
  </si>
  <si>
    <t>Elektro-Lufterwärmer</t>
  </si>
  <si>
    <t>Heiz-Kühlelemente - Typ</t>
  </si>
  <si>
    <t>430.23</t>
  </si>
  <si>
    <t>Luftkühler (Luft/Flüssigkeit)</t>
  </si>
  <si>
    <t>IfcCoil/WATERCOOLINGCOIL</t>
  </si>
  <si>
    <t>430.24</t>
  </si>
  <si>
    <t>Verdampfer (Luft/Kältemittel)</t>
  </si>
  <si>
    <t>IfcEvaporator</t>
  </si>
  <si>
    <t>Verdampfer</t>
  </si>
  <si>
    <t>430.25</t>
  </si>
  <si>
    <t>Kreuzstrom-Wärmetauscher</t>
  </si>
  <si>
    <t>430.26</t>
  </si>
  <si>
    <t>Rotations-Wärmeübertrager</t>
  </si>
  <si>
    <t>IfcAirToAirHeatRecovery/ROTARYWHEEL</t>
  </si>
  <si>
    <t>Wärmerückgewinner - Typ</t>
  </si>
  <si>
    <t>430.27</t>
  </si>
  <si>
    <t>Lufterhitzer (Luft/Flüssigkeit)</t>
  </si>
  <si>
    <t>IfcCoil/WATERHEATINGCOIL</t>
  </si>
  <si>
    <t>430.30</t>
  </si>
  <si>
    <t>Luftfilter</t>
  </si>
  <si>
    <t>IfcFlowTreatmentDevice</t>
  </si>
  <si>
    <t>430.40</t>
  </si>
  <si>
    <t>Luftbe- und -entfeuchter</t>
  </si>
  <si>
    <t>430.41</t>
  </si>
  <si>
    <t>Luftbefeuchter (Medium: Wasser)</t>
  </si>
  <si>
    <t>IfcHumidifier</t>
  </si>
  <si>
    <t>Befeuchter</t>
  </si>
  <si>
    <t>430.42</t>
  </si>
  <si>
    <t>Tropfenabscheider / Gleichrichter</t>
  </si>
  <si>
    <t>430.43</t>
  </si>
  <si>
    <t>Luftbefeuchter (Medium: Dampf; mit eigenem Dampfer</t>
  </si>
  <si>
    <t>430.44</t>
  </si>
  <si>
    <t>Luftbefeuchter (Medium: Dampf; ohne eigenen Dampfe</t>
  </si>
  <si>
    <t>430.45</t>
  </si>
  <si>
    <t>Ultraschall-, Zerstäubungs- und Hybridbefeuchter</t>
  </si>
  <si>
    <t>430.46</t>
  </si>
  <si>
    <t>Dampferzeuger</t>
  </si>
  <si>
    <t>IfcCoil/STEAMHEATINGCOIL</t>
  </si>
  <si>
    <t>430.47</t>
  </si>
  <si>
    <t>Entfeuchter</t>
  </si>
  <si>
    <t>IfcUnitaryEquipment/DEHUMIDIFIER</t>
  </si>
  <si>
    <t>einbaufertie Anlage - Typ</t>
  </si>
  <si>
    <t>430.50</t>
  </si>
  <si>
    <t>Bauelemente des Luftleitungssystems</t>
  </si>
  <si>
    <t>430.51</t>
  </si>
  <si>
    <t>Wetterschutzgitter</t>
  </si>
  <si>
    <t>IfcAirTerminal</t>
  </si>
  <si>
    <t>Luftauslass</t>
  </si>
  <si>
    <t>430.52</t>
  </si>
  <si>
    <t>Gitter und Verteiler</t>
  </si>
  <si>
    <t>430.53</t>
  </si>
  <si>
    <t>Brandschutzklappen (BSK)</t>
  </si>
  <si>
    <t>430.54</t>
  </si>
  <si>
    <t>Klappen (außer Brandschutzklappen)</t>
  </si>
  <si>
    <t>430.55</t>
  </si>
  <si>
    <t>Luftleitungen und Kammern</t>
  </si>
  <si>
    <t>IfcDuctSegment</t>
  </si>
  <si>
    <t>Kanal</t>
  </si>
  <si>
    <t>430.56</t>
  </si>
  <si>
    <t>Volumenstrom- und Mischregler</t>
  </si>
  <si>
    <t>IfcAirTerminalBox</t>
  </si>
  <si>
    <t>Volumenstromregler</t>
  </si>
  <si>
    <t>430.57</t>
  </si>
  <si>
    <t>Absperr- und Abgleichelemente</t>
  </si>
  <si>
    <t>430.58</t>
  </si>
  <si>
    <t>Induktionsgeräte und vergleichbare Nachbehandlungs</t>
  </si>
  <si>
    <t>430.60</t>
  </si>
  <si>
    <t>elektrischer Verteilungsregler</t>
  </si>
  <si>
    <t>430.70</t>
  </si>
  <si>
    <t>430.71</t>
  </si>
  <si>
    <t>430.72</t>
  </si>
  <si>
    <t>430.73</t>
  </si>
  <si>
    <t>430.74</t>
  </si>
  <si>
    <t>430.75</t>
  </si>
  <si>
    <t xml:space="preserve">Lüftungsanlagen </t>
  </si>
  <si>
    <t>431</t>
  </si>
  <si>
    <t>Lüftungsanlagen</t>
  </si>
  <si>
    <t>431.20</t>
  </si>
  <si>
    <t>Lüftungsanlagen für Feuerstätten</t>
  </si>
  <si>
    <t>IfcUnitaryEquipment/AIRHANDLER</t>
  </si>
  <si>
    <t>431.40</t>
  </si>
  <si>
    <t>Lufterhitzer, Tür- und Torluftschleier</t>
  </si>
  <si>
    <t>431.50</t>
  </si>
  <si>
    <t>Sonderabluftanlagen</t>
  </si>
  <si>
    <t>431.60</t>
  </si>
  <si>
    <t>Jet-Ventilatoren</t>
  </si>
  <si>
    <t>431.80</t>
  </si>
  <si>
    <t>Rauchschutz-Druckanlagen (RDA)</t>
  </si>
  <si>
    <t>431.90</t>
  </si>
  <si>
    <t>Maschinelle Rauch- und Wärmeabzugsanlagen (MRA, RW</t>
  </si>
  <si>
    <t xml:space="preserve">Teilklimaanlagen </t>
  </si>
  <si>
    <t xml:space="preserve">Klimaanlagen </t>
  </si>
  <si>
    <t xml:space="preserve">Kälteanlagen </t>
  </si>
  <si>
    <t>434</t>
  </si>
  <si>
    <t>Kälteanlagen</t>
  </si>
  <si>
    <t>434.10</t>
  </si>
  <si>
    <t>Verdichter/ Kältemaschine</t>
  </si>
  <si>
    <t>IfcChiller</t>
  </si>
  <si>
    <t>Kältemaschine</t>
  </si>
  <si>
    <t>434.20</t>
  </si>
  <si>
    <t>434.30</t>
  </si>
  <si>
    <t>Anlagenteile (Primär)</t>
  </si>
  <si>
    <t>434.31</t>
  </si>
  <si>
    <t>434.32</t>
  </si>
  <si>
    <t>statisch/Regelarmatur?</t>
  </si>
  <si>
    <t>434.33</t>
  </si>
  <si>
    <t>MSR- und Sicherheitseinrichtung</t>
  </si>
  <si>
    <t>434.34</t>
  </si>
  <si>
    <t>Mess- und Anzeigegeräte</t>
  </si>
  <si>
    <t>434.35</t>
  </si>
  <si>
    <t>Druckhaltung</t>
  </si>
  <si>
    <t>434.36</t>
  </si>
  <si>
    <t>434.40</t>
  </si>
  <si>
    <t>Rückkühlanlagen</t>
  </si>
  <si>
    <t>434.60</t>
  </si>
  <si>
    <t>434.61</t>
  </si>
  <si>
    <t>434.62</t>
  </si>
  <si>
    <t>434.63</t>
  </si>
  <si>
    <t>wird nicht benötigt</t>
  </si>
  <si>
    <t>434.64</t>
  </si>
  <si>
    <t>434.70</t>
  </si>
  <si>
    <t>Rohrnetz (Sekundär)</t>
  </si>
  <si>
    <t>434.71</t>
  </si>
  <si>
    <t>434.72</t>
  </si>
  <si>
    <t>434.73</t>
  </si>
  <si>
    <t>434.74</t>
  </si>
  <si>
    <t>434.75</t>
  </si>
  <si>
    <t>434.76</t>
  </si>
  <si>
    <t>Kälteverteiler</t>
  </si>
  <si>
    <t>434.79</t>
  </si>
  <si>
    <t>Raumkühlflächen</t>
  </si>
  <si>
    <t>434.80</t>
  </si>
  <si>
    <t>Absorber</t>
  </si>
  <si>
    <t>434.90</t>
  </si>
  <si>
    <t>Elektrische Einrichtungen</t>
  </si>
  <si>
    <t xml:space="preserve">   </t>
  </si>
  <si>
    <t>434.91</t>
  </si>
  <si>
    <t>Schalt- und Steuerschränke</t>
  </si>
  <si>
    <t>434.92</t>
  </si>
  <si>
    <t>Sicherheitseinrichtungen</t>
  </si>
  <si>
    <t>438</t>
  </si>
  <si>
    <t>Dezentrale Kleinkälteanlagen</t>
  </si>
  <si>
    <t>IfcUnitaryEquipment/AIRCONDITIONINGUNIT</t>
  </si>
  <si>
    <t>438.10</t>
  </si>
  <si>
    <t>Splitgeräte</t>
  </si>
  <si>
    <t>IfcUnitaryEquipment/SPLITSYSTEM</t>
  </si>
  <si>
    <t xml:space="preserve">Lufttechnische Anlagen, Sonstige </t>
  </si>
  <si>
    <t>Sonstiges zur KG 430</t>
  </si>
  <si>
    <t>439</t>
  </si>
  <si>
    <t>Lufttechnische Anlagen, sonstiges</t>
  </si>
  <si>
    <t xml:space="preserve">Starkstromanlagen </t>
  </si>
  <si>
    <t xml:space="preserve">Elektrische Anlagen </t>
  </si>
  <si>
    <t>440</t>
  </si>
  <si>
    <t>Starkstromanlagen</t>
  </si>
  <si>
    <t>IfcDistributionSystem</t>
  </si>
  <si>
    <t>haustechnische Anlage</t>
  </si>
  <si>
    <t>TGA-EL</t>
  </si>
  <si>
    <t xml:space="preserve">Elektrotechnische Verteilung </t>
  </si>
  <si>
    <t xml:space="preserve">Hoch‐ und Mittespannungsanlagen </t>
  </si>
  <si>
    <t>441</t>
  </si>
  <si>
    <t>Hoch- und Mittelspannungsanlagen</t>
  </si>
  <si>
    <t>441.10</t>
  </si>
  <si>
    <t>Hoch- und Mittelspannungsschaltanlagen</t>
  </si>
  <si>
    <t>441.20</t>
  </si>
  <si>
    <t>Transformatorenstationen</t>
  </si>
  <si>
    <t>IfcTransformer</t>
  </si>
  <si>
    <t>Transformator</t>
  </si>
  <si>
    <t xml:space="preserve">Eigenstromversorgungsanlagen </t>
  </si>
  <si>
    <t>442</t>
  </si>
  <si>
    <t>Eigenstromversorgungsanlagen</t>
  </si>
  <si>
    <t>442.10</t>
  </si>
  <si>
    <t>Sicherheitsstromversorgungsanlagen</t>
  </si>
  <si>
    <t>442.11</t>
  </si>
  <si>
    <t>Dieselmotorische Netzersatzanlagen (NEA)</t>
  </si>
  <si>
    <t>IfcEngine/INTERNALCOMPUSTION</t>
  </si>
  <si>
    <t>Motor - Typ</t>
  </si>
  <si>
    <t>442.12</t>
  </si>
  <si>
    <t>Zentrale Batterie- / Akkumulatorenanlagen</t>
  </si>
  <si>
    <t>IfcElectricFlowStorageDevice/BATTERY</t>
  </si>
  <si>
    <t>Speicher - Typ</t>
  </si>
  <si>
    <t>442.13</t>
  </si>
  <si>
    <t>Schwungmassenanlagen</t>
  </si>
  <si>
    <t>IfcElectricGenerator</t>
  </si>
  <si>
    <t>Elektrogenerator</t>
  </si>
  <si>
    <t>442.20</t>
  </si>
  <si>
    <t>Wasserkraftanlagen</t>
  </si>
  <si>
    <t>442.30</t>
  </si>
  <si>
    <t>Windkraftanlagen</t>
  </si>
  <si>
    <t>442.40</t>
  </si>
  <si>
    <t>Photovoltaikanlagen</t>
  </si>
  <si>
    <t>IfcSolarDevice</t>
  </si>
  <si>
    <t>Solargerät</t>
  </si>
  <si>
    <t>442.50</t>
  </si>
  <si>
    <t>Brennstoffzellenanlagen (stromgeführt)</t>
  </si>
  <si>
    <t>442.60</t>
  </si>
  <si>
    <t>Blockheizkraftwerke (BHKW) (stromgeführt)</t>
  </si>
  <si>
    <t>IfcElectricGenerator/CHP</t>
  </si>
  <si>
    <t>Elektrogenerator - Typ</t>
  </si>
  <si>
    <t>442.70</t>
  </si>
  <si>
    <t>Gasturbinenanlagen (stromgeführt)</t>
  </si>
  <si>
    <t>442.90</t>
  </si>
  <si>
    <t>Sonstige Eigenstromversorgungsanlagen</t>
  </si>
  <si>
    <t xml:space="preserve">Niederspannungsschaltanlagen </t>
  </si>
  <si>
    <t>443</t>
  </si>
  <si>
    <t>Niederspannungsschaltanlagen</t>
  </si>
  <si>
    <t>443.10</t>
  </si>
  <si>
    <t>Niederspannungshauptverteiler</t>
  </si>
  <si>
    <t>443.11</t>
  </si>
  <si>
    <t>Verteiler nicht gleich Zähler?</t>
  </si>
  <si>
    <t>IfcFlowMeter/ENERGYMETER</t>
  </si>
  <si>
    <t>443.20</t>
  </si>
  <si>
    <t>Blindstromkompensationsanlagen</t>
  </si>
  <si>
    <t>443.30</t>
  </si>
  <si>
    <t>Gleichstromversorgungsschränke</t>
  </si>
  <si>
    <t xml:space="preserve">Niederspannungsinstallationsanlagen </t>
  </si>
  <si>
    <t>444</t>
  </si>
  <si>
    <t>Niederspannungsinstallationsanlagen</t>
  </si>
  <si>
    <t>444.10</t>
  </si>
  <si>
    <t>Unter-/ Schaltverteiler</t>
  </si>
  <si>
    <t>444.11</t>
  </si>
  <si>
    <t>Zähler - Typ</t>
  </si>
  <si>
    <t xml:space="preserve">Beleuchtungsanlagen </t>
  </si>
  <si>
    <t>445</t>
  </si>
  <si>
    <t>Beleuchtungsanlagen</t>
  </si>
  <si>
    <t>445.10</t>
  </si>
  <si>
    <t>Allgemeinbeleuchtung</t>
  </si>
  <si>
    <t>IfcFlowTerminal</t>
  </si>
  <si>
    <t>IfcLightFixture</t>
  </si>
  <si>
    <t>Leuchte</t>
  </si>
  <si>
    <t>445.20</t>
  </si>
  <si>
    <t>Sicherheitsbeleuchtung</t>
  </si>
  <si>
    <t>IfcLightFixture/SECURITYLIGHTING</t>
  </si>
  <si>
    <t>Leuchte - Typ</t>
  </si>
  <si>
    <t>445.30</t>
  </si>
  <si>
    <t>Laseranlagen</t>
  </si>
  <si>
    <t>Leuchtwerbung</t>
  </si>
  <si>
    <t xml:space="preserve">Blitzschutz‐ und Erdungsanlagen </t>
  </si>
  <si>
    <t>446</t>
  </si>
  <si>
    <t>Blitzschutz- und Erdungsanlagen</t>
  </si>
  <si>
    <t xml:space="preserve">Starkstromanlagen, Sonstiges </t>
  </si>
  <si>
    <t>Sonstiges zur KG 440</t>
  </si>
  <si>
    <t>449</t>
  </si>
  <si>
    <t>Starkstromanlagen, sonstiges</t>
  </si>
  <si>
    <t xml:space="preserve">Fernmelde‐ und informationstechnische Anlagen </t>
  </si>
  <si>
    <t>Kommunikations-, sicherheits- und informationstechnische  Anlagen</t>
  </si>
  <si>
    <t>450</t>
  </si>
  <si>
    <t>Fernmelde- und informationstechnische Anlagen</t>
  </si>
  <si>
    <t>IfcCommunicationsAppliance</t>
  </si>
  <si>
    <t>Kommunikationsgerät</t>
  </si>
  <si>
    <t xml:space="preserve">Telekommunikationsanlagen </t>
  </si>
  <si>
    <t>451</t>
  </si>
  <si>
    <t>Telekommunikationsanlagen</t>
  </si>
  <si>
    <t>451.10</t>
  </si>
  <si>
    <t>Zentrale</t>
  </si>
  <si>
    <t xml:space="preserve">Such‐ und Signalanlagen </t>
  </si>
  <si>
    <t>452</t>
  </si>
  <si>
    <t>Such- und Signalanlagen</t>
  </si>
  <si>
    <t>452.20</t>
  </si>
  <si>
    <t>Endgeräte</t>
  </si>
  <si>
    <t>IfcAudioVisualAppliance</t>
  </si>
  <si>
    <t>audiovisuelles Gerät</t>
  </si>
  <si>
    <t xml:space="preserve">Zeitdienstanlagen </t>
  </si>
  <si>
    <t>453</t>
  </si>
  <si>
    <t>Zeitdienstanlagen</t>
  </si>
  <si>
    <t>IfcFlowController</t>
  </si>
  <si>
    <t>IfcElectricTimeControl</t>
  </si>
  <si>
    <t>elektrische Zeitsteuerung</t>
  </si>
  <si>
    <t>453.10</t>
  </si>
  <si>
    <t>453.20</t>
  </si>
  <si>
    <t>Terminal</t>
  </si>
  <si>
    <t>453.30</t>
  </si>
  <si>
    <t>Uhrenanlagen</t>
  </si>
  <si>
    <t>Elektroakustische Anlagen</t>
  </si>
  <si>
    <t>454</t>
  </si>
  <si>
    <t>Elektroakustische Anlagen (ELA)</t>
  </si>
  <si>
    <t xml:space="preserve">Fernseh‐ und Antennenanlagen </t>
  </si>
  <si>
    <t>Audiovisuelle Medien- und Antennenanlagen</t>
  </si>
  <si>
    <t>455</t>
  </si>
  <si>
    <t>Fernseh- und Antennenanlagen</t>
  </si>
  <si>
    <t>455.10</t>
  </si>
  <si>
    <t>Fernsehanlagen</t>
  </si>
  <si>
    <t>455.11</t>
  </si>
  <si>
    <t>455.12</t>
  </si>
  <si>
    <t>455.20</t>
  </si>
  <si>
    <t>Antennenanlagen (auf Gebäuden)</t>
  </si>
  <si>
    <t xml:space="preserve">Gefahrmelde‐ und Alarmanlagen </t>
  </si>
  <si>
    <t>456</t>
  </si>
  <si>
    <t>Gefahrenmelde- und Alarmanlagen</t>
  </si>
  <si>
    <t>456.10</t>
  </si>
  <si>
    <t>Brandmeldeanlagen</t>
  </si>
  <si>
    <t>456.20</t>
  </si>
  <si>
    <t>CO-Warnanlagen</t>
  </si>
  <si>
    <t>456.30</t>
  </si>
  <si>
    <t>Gaswarnanlagen</t>
  </si>
  <si>
    <t>456.40</t>
  </si>
  <si>
    <t>Einbruch- und Überfallmeldeanlagen</t>
  </si>
  <si>
    <t>456.50</t>
  </si>
  <si>
    <t>Videoüberwachungsanlagen</t>
  </si>
  <si>
    <t>456.60</t>
  </si>
  <si>
    <t>BOS-Anlagen</t>
  </si>
  <si>
    <t>456.70</t>
  </si>
  <si>
    <t>Notrufanlagen</t>
  </si>
  <si>
    <t>456.80</t>
  </si>
  <si>
    <t>Rauchwarnmelder</t>
  </si>
  <si>
    <t xml:space="preserve">Übertragungsnetze </t>
  </si>
  <si>
    <t>Datenübertragungsnetze</t>
  </si>
  <si>
    <t>457</t>
  </si>
  <si>
    <t>Übertragungsnetze</t>
  </si>
  <si>
    <t>Zutrittskontrollanlagen</t>
  </si>
  <si>
    <t>Verkehrsbeeinflussungsanlagen</t>
  </si>
  <si>
    <t>458</t>
  </si>
  <si>
    <t xml:space="preserve">Fernmelde‐ und informationstechnische Anlagen, Sonstiges </t>
  </si>
  <si>
    <t>Sonstiges zur KG 450</t>
  </si>
  <si>
    <t>459</t>
  </si>
  <si>
    <t>Fernmelde- und informationstechnische Anlagen, sonstiges</t>
  </si>
  <si>
    <t xml:space="preserve">Förderanlagen </t>
  </si>
  <si>
    <t>Förderanlagen</t>
  </si>
  <si>
    <t xml:space="preserve">Aufzugsanlagen </t>
  </si>
  <si>
    <t>461</t>
  </si>
  <si>
    <t>Aufzugsanlage</t>
  </si>
  <si>
    <t>IfcTransportElement/ELEVATOR</t>
  </si>
  <si>
    <t>Beförderungsgerät - Typ</t>
  </si>
  <si>
    <t>TGA-AP</t>
  </si>
  <si>
    <t>461.01</t>
  </si>
  <si>
    <t>Antrieb</t>
  </si>
  <si>
    <t>IfcTransportElement</t>
  </si>
  <si>
    <t>Beförderungsgerät</t>
  </si>
  <si>
    <t>461.02</t>
  </si>
  <si>
    <t>Steuerung</t>
  </si>
  <si>
    <t>461.03</t>
  </si>
  <si>
    <t>Regelung</t>
  </si>
  <si>
    <t>461.04</t>
  </si>
  <si>
    <t>Geschwindigkeitsbegrenzer</t>
  </si>
  <si>
    <t>461.05</t>
  </si>
  <si>
    <t>Fahrkorb</t>
  </si>
  <si>
    <t>461.06</t>
  </si>
  <si>
    <t>Fahrkorbtür</t>
  </si>
  <si>
    <t>461.07</t>
  </si>
  <si>
    <t>Absturzsicherung</t>
  </si>
  <si>
    <t>461.08</t>
  </si>
  <si>
    <t>Schachttüren</t>
  </si>
  <si>
    <t>461.09</t>
  </si>
  <si>
    <t>Notrufsystem</t>
  </si>
  <si>
    <t xml:space="preserve">Fahrtreppen, Fahrsteige </t>
  </si>
  <si>
    <t>462</t>
  </si>
  <si>
    <t>Fahrtreppen, Fahrsteige</t>
  </si>
  <si>
    <t>TGA</t>
  </si>
  <si>
    <t xml:space="preserve">Befahranlagen </t>
  </si>
  <si>
    <t>463</t>
  </si>
  <si>
    <t>Befahranlagen</t>
  </si>
  <si>
    <t xml:space="preserve">Transportanlagen </t>
  </si>
  <si>
    <t>464</t>
  </si>
  <si>
    <t>Transportanlagen</t>
  </si>
  <si>
    <t>Transportanlagen - Rohrpost</t>
  </si>
  <si>
    <t xml:space="preserve">Krananlagen </t>
  </si>
  <si>
    <t>465</t>
  </si>
  <si>
    <t>Krananlagen</t>
  </si>
  <si>
    <t>IfcTransportElement/CRANEWAY</t>
  </si>
  <si>
    <t>Hydraulikanlagen</t>
  </si>
  <si>
    <t>466</t>
  </si>
  <si>
    <t>Lifter</t>
  </si>
  <si>
    <t xml:space="preserve">Förderanlagen, Sonstiges </t>
  </si>
  <si>
    <t xml:space="preserve">Sonstiges zur KG 460 </t>
  </si>
  <si>
    <t>469</t>
  </si>
  <si>
    <t>Förderanlagen, sonstiges</t>
  </si>
  <si>
    <t>469.10</t>
  </si>
  <si>
    <t>Hebebühnen</t>
  </si>
  <si>
    <t>IfcTransportElement/LIFTINGGEAR</t>
  </si>
  <si>
    <t>469.20</t>
  </si>
  <si>
    <t>Mehrfachparker</t>
  </si>
  <si>
    <t xml:space="preserve">Nutzerspezifische Anlagen </t>
  </si>
  <si>
    <t>Nutzerspezifische und verfahrenstechnische Anlagen</t>
  </si>
  <si>
    <t>470</t>
  </si>
  <si>
    <t>Nutzungsspezifische Anlagen</t>
  </si>
  <si>
    <t xml:space="preserve">Küchentechnische Anlagen </t>
  </si>
  <si>
    <t>471</t>
  </si>
  <si>
    <t>Küchentechnische Anlagen</t>
  </si>
  <si>
    <t>KPL</t>
  </si>
  <si>
    <t>471.10</t>
  </si>
  <si>
    <t>Getränkeschankanlagen</t>
  </si>
  <si>
    <t>471.11</t>
  </si>
  <si>
    <t>Getränke-/Grundstoffbehälter</t>
  </si>
  <si>
    <t>471.12</t>
  </si>
  <si>
    <t>Druckgasflaschen für Getränkeschankanlagen</t>
  </si>
  <si>
    <t>IfcTank/USERDEFINED</t>
  </si>
  <si>
    <t>471.81</t>
  </si>
  <si>
    <t>Geschirrspülmaschinen</t>
  </si>
  <si>
    <t>IfcElectricApplianceType</t>
  </si>
  <si>
    <t>IfcElectricAppliance/DISHWASHER</t>
  </si>
  <si>
    <t>elektrisches Gerät - Typ</t>
  </si>
  <si>
    <t>471.82</t>
  </si>
  <si>
    <t>Kühlraum</t>
  </si>
  <si>
    <t>471.83</t>
  </si>
  <si>
    <t>Kühlschränke</t>
  </si>
  <si>
    <t>IfcElectricAppliance/REFRIGERATOR</t>
  </si>
  <si>
    <t>471.84</t>
  </si>
  <si>
    <t>Kochgeräte</t>
  </si>
  <si>
    <t>471.85</t>
  </si>
  <si>
    <t>Kaffeeautomat</t>
  </si>
  <si>
    <t xml:space="preserve">Wäscherei‐ und Reinigungsanlagen </t>
  </si>
  <si>
    <t>Wäscherei‐, Reinigungs- und badetechnische Anlagen</t>
  </si>
  <si>
    <t>472</t>
  </si>
  <si>
    <t>Wäscherei- und Reinigungsanlagen</t>
  </si>
  <si>
    <t>472.10</t>
  </si>
  <si>
    <t>Zentralstaubsauganlagen</t>
  </si>
  <si>
    <t>472.20</t>
  </si>
  <si>
    <t>Waschmaschine</t>
  </si>
  <si>
    <t>IfcElectricAppliance/WASHINGMACHINE</t>
  </si>
  <si>
    <t xml:space="preserve">Medienversorgungsanlagen </t>
  </si>
  <si>
    <t>Medienversorgungsanlagen, Medizin- und labortechnische Anlagen</t>
  </si>
  <si>
    <t>473</t>
  </si>
  <si>
    <t>Medienversorgungsanlagen</t>
  </si>
  <si>
    <t>473.10</t>
  </si>
  <si>
    <t>Druckluftversorgungsanlagen</t>
  </si>
  <si>
    <t>473.11</t>
  </si>
  <si>
    <t>Drucklufterzeuger</t>
  </si>
  <si>
    <t>IfcFlowMovingDevice</t>
  </si>
  <si>
    <t>IfcCompressor</t>
  </si>
  <si>
    <t>Kompressor</t>
  </si>
  <si>
    <t>473.12</t>
  </si>
  <si>
    <t>Druckluftbehälter</t>
  </si>
  <si>
    <t>473.13</t>
  </si>
  <si>
    <t>Druckluftaufbereitung und -verteilung</t>
  </si>
  <si>
    <t>Aufbereitung ja / Rohrnetz nein</t>
  </si>
  <si>
    <t>473.20</t>
  </si>
  <si>
    <t>Versorgungsanlagen für technische Gase</t>
  </si>
  <si>
    <t>473.30</t>
  </si>
  <si>
    <t>Sauerstoffversorgungsanlage</t>
  </si>
  <si>
    <t>IfcMedicalDevice/OXYGENPLANT</t>
  </si>
  <si>
    <t>medizinisches Gerät - Typ</t>
  </si>
  <si>
    <t>474</t>
  </si>
  <si>
    <t>Medizin- und labortechnische Anlagen</t>
  </si>
  <si>
    <t>IfcMedicalDevice</t>
  </si>
  <si>
    <t>medizinisches Gerät</t>
  </si>
  <si>
    <t>MTK</t>
  </si>
  <si>
    <t>Feuerlöschanlagen</t>
  </si>
  <si>
    <t>475</t>
  </si>
  <si>
    <t>IfcFireSuppressionTerminal</t>
  </si>
  <si>
    <t>Feuerlöscheinrichtung</t>
  </si>
  <si>
    <t>475.10</t>
  </si>
  <si>
    <t>Wasser-Löschanlagen</t>
  </si>
  <si>
    <t>475.20</t>
  </si>
  <si>
    <t>Gas-Löschanlagen</t>
  </si>
  <si>
    <t>475.30</t>
  </si>
  <si>
    <t>Sonstige Löschanlagen</t>
  </si>
  <si>
    <t>475.40</t>
  </si>
  <si>
    <t>Feuerlöscher</t>
  </si>
  <si>
    <t>475.50</t>
  </si>
  <si>
    <t>Hydrantenanlagen</t>
  </si>
  <si>
    <t>IfcFireSuppressionTerminal/FIREHYDRANT</t>
  </si>
  <si>
    <t>Feuerlöscheinrichtung - Typ</t>
  </si>
  <si>
    <t>475.60</t>
  </si>
  <si>
    <t>Löschdecken</t>
  </si>
  <si>
    <t>Prozesswärme-, kälte- und -luftanlagen</t>
  </si>
  <si>
    <t>477</t>
  </si>
  <si>
    <t xml:space="preserve">Badetechnische Anlagen </t>
  </si>
  <si>
    <t>Weitere nutzungsspezifische Anlagen</t>
  </si>
  <si>
    <t>476</t>
  </si>
  <si>
    <t>Badetechnische Anlagen</t>
  </si>
  <si>
    <t>476.10</t>
  </si>
  <si>
    <t>Aufbereitungs- / Desinfektionsanlagen</t>
  </si>
  <si>
    <t>476.20</t>
  </si>
  <si>
    <t>Wasserspeicher / Ausgleichsbehälter</t>
  </si>
  <si>
    <t>476.30</t>
  </si>
  <si>
    <t>Badetechnische Einbauten</t>
  </si>
  <si>
    <t>476.31</t>
  </si>
  <si>
    <t>Hubbadewannen</t>
  </si>
  <si>
    <t>IfcSanitaryTerminal/BATH</t>
  </si>
  <si>
    <t>Sanitäreinrichtung - Typ</t>
  </si>
  <si>
    <t>476.32</t>
  </si>
  <si>
    <t>Steckbeckenspüler</t>
  </si>
  <si>
    <t>IfcSanitaryTerminal/SINK</t>
  </si>
  <si>
    <t>476.40</t>
  </si>
  <si>
    <t>Filteranlagen</t>
  </si>
  <si>
    <t>476.50</t>
  </si>
  <si>
    <t>Gegenstrom-Schwimmanlage</t>
  </si>
  <si>
    <t>Verfahrenstechnische Anlagen, Wasser, Abwasser und Gase</t>
  </si>
  <si>
    <t xml:space="preserve">Entsorgungsanlagen </t>
  </si>
  <si>
    <t>Verfahrenstechnische Anlagen, Feststoffe, Wertstoffe und Abfälle</t>
  </si>
  <si>
    <t>478</t>
  </si>
  <si>
    <t>Entsorgungsanlagen</t>
  </si>
  <si>
    <t xml:space="preserve">Nutzungsspezifische Anlagen, Sonstiges </t>
  </si>
  <si>
    <t>Sonstiges zur KG 470</t>
  </si>
  <si>
    <t>479</t>
  </si>
  <si>
    <t>Nutzungsspezifische Anlagen, sonstiges</t>
  </si>
  <si>
    <t xml:space="preserve">Gebäudeautomation </t>
  </si>
  <si>
    <t>Gebäude- und Anlagenautomation</t>
  </si>
  <si>
    <t>Gebäudeautomation</t>
  </si>
  <si>
    <t xml:space="preserve">Automationssysteme </t>
  </si>
  <si>
    <t>Automationseinrichtungen</t>
  </si>
  <si>
    <t>481</t>
  </si>
  <si>
    <t>Automationssysteme</t>
  </si>
  <si>
    <t>481.10</t>
  </si>
  <si>
    <t>Feldgeräte</t>
  </si>
  <si>
    <t>IfcActuator</t>
  </si>
  <si>
    <t>Aktor</t>
  </si>
  <si>
    <t>481.20</t>
  </si>
  <si>
    <t>Regler</t>
  </si>
  <si>
    <t>IfcController</t>
  </si>
  <si>
    <t xml:space="preserve">Leistungsteile </t>
  </si>
  <si>
    <t>Schaltschränke, Automationsschwerpunkte</t>
  </si>
  <si>
    <t>482</t>
  </si>
  <si>
    <t>Schaltschränke</t>
  </si>
  <si>
    <t xml:space="preserve">Zentrale Einrichtungen </t>
  </si>
  <si>
    <t>Automationsmanagement</t>
  </si>
  <si>
    <t>483</t>
  </si>
  <si>
    <t>Management- und Bedieneinrichtungen</t>
  </si>
  <si>
    <t>483.10</t>
  </si>
  <si>
    <t>Zentraleinheit (Rechner)</t>
  </si>
  <si>
    <t>483.20</t>
  </si>
  <si>
    <t>Peripheriegeräte</t>
  </si>
  <si>
    <t>483.21</t>
  </si>
  <si>
    <t>Eingabegeräte</t>
  </si>
  <si>
    <t>483.22</t>
  </si>
  <si>
    <t>Ausgabe- und Anzeigegeräte</t>
  </si>
  <si>
    <t>483.23</t>
  </si>
  <si>
    <t>Externe Speicher</t>
  </si>
  <si>
    <t>483.30</t>
  </si>
  <si>
    <t>Unterzentralen</t>
  </si>
  <si>
    <t>483.40</t>
  </si>
  <si>
    <t>Software</t>
  </si>
  <si>
    <t>484</t>
  </si>
  <si>
    <t>Raumautomationssysteme</t>
  </si>
  <si>
    <t>485</t>
  </si>
  <si>
    <t xml:space="preserve">Gebäudeautomation, Sonstiges </t>
  </si>
  <si>
    <t>Sonstiges zur KG 480</t>
  </si>
  <si>
    <t>489</t>
  </si>
  <si>
    <t>Gebäudeautomation, sonstiges</t>
  </si>
  <si>
    <t xml:space="preserve">Sonstige Maßnahmen für technische Anlagen </t>
  </si>
  <si>
    <t>Aussenanlagen</t>
  </si>
  <si>
    <t>Aussenanlagen und Freiflächen</t>
  </si>
  <si>
    <t>500</t>
  </si>
  <si>
    <t>Geländeflächen</t>
  </si>
  <si>
    <t>Erdbau</t>
  </si>
  <si>
    <t>510</t>
  </si>
  <si>
    <t xml:space="preserve">Oberbodenarbeiten </t>
  </si>
  <si>
    <t>511</t>
  </si>
  <si>
    <t>Oberboden</t>
  </si>
  <si>
    <t xml:space="preserve">Bodenarbeiten </t>
  </si>
  <si>
    <t>512</t>
  </si>
  <si>
    <t>Boden</t>
  </si>
  <si>
    <t>Geländeflächen, sonstiges</t>
  </si>
  <si>
    <t>Sonstiges KG 510</t>
  </si>
  <si>
    <t>519</t>
  </si>
  <si>
    <t>Befestigte Flächen</t>
  </si>
  <si>
    <t xml:space="preserve">Wege </t>
  </si>
  <si>
    <t xml:space="preserve">Straßen </t>
  </si>
  <si>
    <t>Gründungen und Bodenplatten</t>
  </si>
  <si>
    <t xml:space="preserve">Plätze, Höfe </t>
  </si>
  <si>
    <t>Gründungsbeläge</t>
  </si>
  <si>
    <t xml:space="preserve">Stellplätze </t>
  </si>
  <si>
    <t>Abdichtung und Bekleidung</t>
  </si>
  <si>
    <t xml:space="preserve">Sportplatzfiächen </t>
  </si>
  <si>
    <t>Spielplatzfiächen</t>
  </si>
  <si>
    <t>Gleisanlagen</t>
  </si>
  <si>
    <t>Befestigte Flächen, sonstiges</t>
  </si>
  <si>
    <t>Sonstiges zur KG 520</t>
  </si>
  <si>
    <t>Baukonstruktionen in Außenanlagen</t>
  </si>
  <si>
    <t>Oberbau, Deckschichten</t>
  </si>
  <si>
    <t>520</t>
  </si>
  <si>
    <t xml:space="preserve">Einfriedungen </t>
  </si>
  <si>
    <t>Wege</t>
  </si>
  <si>
    <t>521</t>
  </si>
  <si>
    <t>LPL</t>
  </si>
  <si>
    <t xml:space="preserve">Schutzkonstruktionen </t>
  </si>
  <si>
    <t>Straßen</t>
  </si>
  <si>
    <t>522</t>
  </si>
  <si>
    <t xml:space="preserve">Mauern, Wände </t>
  </si>
  <si>
    <t>Plätze, Höfe, Terassen</t>
  </si>
  <si>
    <t>523</t>
  </si>
  <si>
    <t>Plätze, Höfe</t>
  </si>
  <si>
    <t xml:space="preserve">Rampen, Treppen, Tribünen </t>
  </si>
  <si>
    <t>Stellplätze</t>
  </si>
  <si>
    <t>524</t>
  </si>
  <si>
    <t xml:space="preserve">Überdachungen </t>
  </si>
  <si>
    <t>Sportplatzflächen</t>
  </si>
  <si>
    <t>525</t>
  </si>
  <si>
    <t xml:space="preserve">Brücken, Stege </t>
  </si>
  <si>
    <t>Spielplatzflächen</t>
  </si>
  <si>
    <t>526</t>
  </si>
  <si>
    <t>526.10</t>
  </si>
  <si>
    <t>Spielplatzgeräte</t>
  </si>
  <si>
    <t xml:space="preserve">Kanal- und Schachtbauanlagen </t>
  </si>
  <si>
    <t>527</t>
  </si>
  <si>
    <t xml:space="preserve">Wasserbauliche Anlagen </t>
  </si>
  <si>
    <t>Flugplatzflächen</t>
  </si>
  <si>
    <t>528</t>
  </si>
  <si>
    <t>Nutzungsspezifisch befestigte Flächen</t>
  </si>
  <si>
    <t>528.10</t>
  </si>
  <si>
    <t>Flächen für die Feuerwehr</t>
  </si>
  <si>
    <t>528.20</t>
  </si>
  <si>
    <t>Bahnsteige</t>
  </si>
  <si>
    <t>528.30</t>
  </si>
  <si>
    <t>Flugbetriebsflächen</t>
  </si>
  <si>
    <t>Baukonstruktionen in Außenanlagen, sonstiges</t>
  </si>
  <si>
    <t>Sonstiges zur KG 530</t>
  </si>
  <si>
    <t>529</t>
  </si>
  <si>
    <t xml:space="preserve">Technische Anlagen in Außenanlagen </t>
  </si>
  <si>
    <t>Baukonstruktionen</t>
  </si>
  <si>
    <t>530</t>
  </si>
  <si>
    <t>Einfriedungen</t>
  </si>
  <si>
    <t>531</t>
  </si>
  <si>
    <t>531.10</t>
  </si>
  <si>
    <t>Mauern, Zäune</t>
  </si>
  <si>
    <t>531.20</t>
  </si>
  <si>
    <t>Türen in Einfriedung</t>
  </si>
  <si>
    <t>531.25</t>
  </si>
  <si>
    <t>Tore in Einfriedung</t>
  </si>
  <si>
    <t>531.30</t>
  </si>
  <si>
    <t>Schrankenanlagen</t>
  </si>
  <si>
    <t>531.40</t>
  </si>
  <si>
    <t>Wegesperren</t>
  </si>
  <si>
    <t>Schutzkonstruktionen</t>
  </si>
  <si>
    <t>532</t>
  </si>
  <si>
    <t>Wandkonstruktionen</t>
  </si>
  <si>
    <t>533</t>
  </si>
  <si>
    <t>Mauern, Wände</t>
  </si>
  <si>
    <t>Rampen, Treppen, Tribünen</t>
  </si>
  <si>
    <t>534</t>
  </si>
  <si>
    <t>Überdachungen</t>
  </si>
  <si>
    <t>535</t>
  </si>
  <si>
    <t>Stege</t>
  </si>
  <si>
    <t>536</t>
  </si>
  <si>
    <t>Brücken, Stege</t>
  </si>
  <si>
    <t xml:space="preserve">Fernmelde- und informationstechnische Anlagen </t>
  </si>
  <si>
    <t>Kanal- und Schachtkonstruktionen</t>
  </si>
  <si>
    <t>537</t>
  </si>
  <si>
    <t>Kanal- und Schachtbauanlagen</t>
  </si>
  <si>
    <t>537.10</t>
  </si>
  <si>
    <t>Kanalisationsleitungen, Abwasserleitungen</t>
  </si>
  <si>
    <t>537.11</t>
  </si>
  <si>
    <t>Mischwasserleitungen</t>
  </si>
  <si>
    <t>537.12</t>
  </si>
  <si>
    <t>Schmutzwasserleitungen</t>
  </si>
  <si>
    <t>537.13</t>
  </si>
  <si>
    <t>Regenwasserleitungen</t>
  </si>
  <si>
    <t>537.20</t>
  </si>
  <si>
    <t>Kanalisationsschächte</t>
  </si>
  <si>
    <t xml:space="preserve">Nutzungsspezifische Anlagen </t>
  </si>
  <si>
    <t>Wasserbecken</t>
  </si>
  <si>
    <t>538</t>
  </si>
  <si>
    <t>Wasserbauliche Anlagen</t>
  </si>
  <si>
    <t>538.20</t>
  </si>
  <si>
    <t>Löschwasser-Rückhaltebecken</t>
  </si>
  <si>
    <t>538.40</t>
  </si>
  <si>
    <t>Brunnen</t>
  </si>
  <si>
    <t>538.41</t>
  </si>
  <si>
    <t>Technische Anlagen in Außenanlagen, sonstiges</t>
  </si>
  <si>
    <t>Sonstiges zur KG 540</t>
  </si>
  <si>
    <t>539</t>
  </si>
  <si>
    <t>539.10</t>
  </si>
  <si>
    <t>Freistehende Schornsteine</t>
  </si>
  <si>
    <t>539.11</t>
  </si>
  <si>
    <t>Freistehende Mauerwerksschornsteine</t>
  </si>
  <si>
    <t>539.12</t>
  </si>
  <si>
    <t>Freistehende Stahlschornsteine</t>
  </si>
  <si>
    <t>Einbauten in Außenanlagen</t>
  </si>
  <si>
    <t>Technische Anlagen</t>
  </si>
  <si>
    <t>540</t>
  </si>
  <si>
    <t>Technische Anlagen in Außenanlagen</t>
  </si>
  <si>
    <t>541</t>
  </si>
  <si>
    <t>Abwasseranlagen, Grundstücksentwässerungsanlagen</t>
  </si>
  <si>
    <t>541.10</t>
  </si>
  <si>
    <t>Kleinkläranlagen</t>
  </si>
  <si>
    <t>541.20</t>
  </si>
  <si>
    <t>Sammelgruben</t>
  </si>
  <si>
    <t>541.60</t>
  </si>
  <si>
    <t>541.61</t>
  </si>
  <si>
    <t>Abscheideranlagen für Leichtflüssigkeiten</t>
  </si>
  <si>
    <t>541.62</t>
  </si>
  <si>
    <t>Abscheideranlagen für Fette</t>
  </si>
  <si>
    <t>IfcInterceptor/GREASE</t>
  </si>
  <si>
    <t>Abscheider - Typ</t>
  </si>
  <si>
    <t>541.63</t>
  </si>
  <si>
    <t>Abscheideranlagen für Stärke</t>
  </si>
  <si>
    <t>541.64</t>
  </si>
  <si>
    <t>Sand- und Schlammfänge</t>
  </si>
  <si>
    <t>542</t>
  </si>
  <si>
    <t>Anlagen für Gase und Flüssigkeiten</t>
  </si>
  <si>
    <t>543</t>
  </si>
  <si>
    <t>543.20</t>
  </si>
  <si>
    <t>Flüssiggasanlagen</t>
  </si>
  <si>
    <t>543.21</t>
  </si>
  <si>
    <t>544</t>
  </si>
  <si>
    <t>545</t>
  </si>
  <si>
    <t>Elektrische Anlagen</t>
  </si>
  <si>
    <t>546</t>
  </si>
  <si>
    <t>546.50</t>
  </si>
  <si>
    <t>Außenbeleuchtungsanlagen</t>
  </si>
  <si>
    <t>Kommunikations-, sicherheits- und informationstechnische Anlagen, Automation</t>
  </si>
  <si>
    <t>547</t>
  </si>
  <si>
    <t>547.10</t>
  </si>
  <si>
    <t>Antennenanlagen</t>
  </si>
  <si>
    <t>547.11</t>
  </si>
  <si>
    <t>Antennenanlagen (bis 10 m Höhe)</t>
  </si>
  <si>
    <t>547.12</t>
  </si>
  <si>
    <t>Antennenanlagen (über 10 m Höhe)</t>
  </si>
  <si>
    <t>547.20</t>
  </si>
  <si>
    <t>Verkehrssignalanlagen</t>
  </si>
  <si>
    <t>548</t>
  </si>
  <si>
    <t>548.10</t>
  </si>
  <si>
    <t>548.20</t>
  </si>
  <si>
    <t>Tankläger</t>
  </si>
  <si>
    <t>548.21</t>
  </si>
  <si>
    <t>Tankläger &lt; 10.000 l</t>
  </si>
  <si>
    <t>548.22</t>
  </si>
  <si>
    <t>Tankläger &gt; 10.000 l</t>
  </si>
  <si>
    <t>548.30</t>
  </si>
  <si>
    <t>Tankstellenanlagen</t>
  </si>
  <si>
    <t>548.40</t>
  </si>
  <si>
    <t>Flugfeldbetankungsanlagen</t>
  </si>
  <si>
    <t>Einbauten In Außenanlagen, sonstiges</t>
  </si>
  <si>
    <t>Sonstiges zur KG 550</t>
  </si>
  <si>
    <t>549</t>
  </si>
  <si>
    <t xml:space="preserve">Wasserflächen </t>
  </si>
  <si>
    <t>Einbauten in Außenanlagen und Freiflächen</t>
  </si>
  <si>
    <t>550</t>
  </si>
  <si>
    <t xml:space="preserve">Abdlchtungen </t>
  </si>
  <si>
    <t>551</t>
  </si>
  <si>
    <t>551.20</t>
  </si>
  <si>
    <t>Fahrradständer</t>
  </si>
  <si>
    <t>Bepfianzungen</t>
  </si>
  <si>
    <t>552</t>
  </si>
  <si>
    <t>Wasserflächen, sonstiges</t>
  </si>
  <si>
    <t>Sonstiges zur KG 560</t>
  </si>
  <si>
    <t>559</t>
  </si>
  <si>
    <t>Einbauten in Außenanlagen, sonstiges</t>
  </si>
  <si>
    <t>Pflanz- und Saatflächen</t>
  </si>
  <si>
    <t>Vegetationsflächen</t>
  </si>
  <si>
    <t>570</t>
  </si>
  <si>
    <t>Vegetationstechnische Bodenbearbeitung</t>
  </si>
  <si>
    <t>571</t>
  </si>
  <si>
    <t>Oberbodenarbeiten</t>
  </si>
  <si>
    <t>572</t>
  </si>
  <si>
    <t xml:space="preserve">Sicherungsbauweisen </t>
  </si>
  <si>
    <t>573</t>
  </si>
  <si>
    <t>Sicherungsbauweisen</t>
  </si>
  <si>
    <t>Pflanzflächen</t>
  </si>
  <si>
    <t>574</t>
  </si>
  <si>
    <t>Pflanzen</t>
  </si>
  <si>
    <t xml:space="preserve">Pflanzen </t>
  </si>
  <si>
    <t>574.10</t>
  </si>
  <si>
    <t>Bäume</t>
  </si>
  <si>
    <t>574.20</t>
  </si>
  <si>
    <t>Büsche, Sträucher</t>
  </si>
  <si>
    <t xml:space="preserve">Rasen und Ansaaten </t>
  </si>
  <si>
    <t>Rasen- und Saatflächen</t>
  </si>
  <si>
    <t>575</t>
  </si>
  <si>
    <t>Rasen und Ansaaten</t>
  </si>
  <si>
    <t xml:space="preserve">Begrünung unterbauter Flächen </t>
  </si>
  <si>
    <t>576</t>
  </si>
  <si>
    <t>Begrünung unterbauter Flächen</t>
  </si>
  <si>
    <t>Pflanz- und Saatflächen, sonstiges</t>
  </si>
  <si>
    <t>Sonstiges zur KG 580</t>
  </si>
  <si>
    <t>579</t>
  </si>
  <si>
    <t>Wasserflächen</t>
  </si>
  <si>
    <t>560</t>
  </si>
  <si>
    <t>Abdichtungen</t>
  </si>
  <si>
    <t>561</t>
  </si>
  <si>
    <t>Bepflanzungen</t>
  </si>
  <si>
    <t>562</t>
  </si>
  <si>
    <t>569</t>
  </si>
  <si>
    <t xml:space="preserve">Sonstige Außenanlagen </t>
  </si>
  <si>
    <t>Sonstige Maßnahmen für Außenanlagen und Freiflächen</t>
  </si>
  <si>
    <t xml:space="preserve">Baustelleneinrichtung </t>
  </si>
  <si>
    <t>Gerüste</t>
  </si>
  <si>
    <t xml:space="preserve">Sicherungsmaßnahmen </t>
  </si>
  <si>
    <t xml:space="preserve">Abbruchmaßnahmen </t>
  </si>
  <si>
    <t xml:space="preserve">Instandsetzungen </t>
  </si>
  <si>
    <t xml:space="preserve">Materialentsorgung </t>
  </si>
  <si>
    <t xml:space="preserve">Zusätzliche Maßnahmen </t>
  </si>
  <si>
    <t xml:space="preserve">Provisorische Außenanlagen </t>
  </si>
  <si>
    <t>Provisorische Außenanlagen und Freiflächen</t>
  </si>
  <si>
    <t>Sonstige Maßnahmen für Außenanlagen, sonstiges</t>
  </si>
  <si>
    <t>Sonstiges zur KG 590</t>
  </si>
  <si>
    <t>590</t>
  </si>
  <si>
    <t>Sonstige Außenanlagen</t>
  </si>
  <si>
    <t xml:space="preserve">Ausstattung und Kunstwerke </t>
  </si>
  <si>
    <t>600</t>
  </si>
  <si>
    <t>Ausstattung</t>
  </si>
  <si>
    <t xml:space="preserve">Allgemeine Ausstattung </t>
  </si>
  <si>
    <t>610</t>
  </si>
  <si>
    <t>611</t>
  </si>
  <si>
    <t>Möbel/Inventar</t>
  </si>
  <si>
    <t>ARC-MP</t>
  </si>
  <si>
    <t>611.10</t>
  </si>
  <si>
    <t>Unterbringungsmöbel</t>
  </si>
  <si>
    <t>611.20</t>
  </si>
  <si>
    <t>Tische</t>
  </si>
  <si>
    <t>611.30</t>
  </si>
  <si>
    <t>Stühle</t>
  </si>
  <si>
    <t>611.40</t>
  </si>
  <si>
    <t>Gartengeräte</t>
  </si>
  <si>
    <t>611.41</t>
  </si>
  <si>
    <t>Rasenmäher</t>
  </si>
  <si>
    <t>611.42</t>
  </si>
  <si>
    <t xml:space="preserve">Besondere Ausstattung </t>
  </si>
  <si>
    <t>612</t>
  </si>
  <si>
    <t>Elektrische Geräte</t>
  </si>
  <si>
    <t>612.21</t>
  </si>
  <si>
    <t>Steh- und Tischlampen</t>
  </si>
  <si>
    <t>612.22</t>
  </si>
  <si>
    <t>Steh- und Tischventilatoren</t>
  </si>
  <si>
    <t>612.29</t>
  </si>
  <si>
    <t>Elektrische Verlängerungs- und Geräteanschlussleit</t>
  </si>
  <si>
    <t>613</t>
  </si>
  <si>
    <t>EDV-Ausstattung</t>
  </si>
  <si>
    <t>613.10</t>
  </si>
  <si>
    <t>PCs, Server</t>
  </si>
  <si>
    <t>613.20</t>
  </si>
  <si>
    <t>Bildschirme, Monitore, Displays, Sichtgeräte, Beam</t>
  </si>
  <si>
    <t>613.30</t>
  </si>
  <si>
    <t>Tastaturen, Tableaus, Eingabe-, Bediengeräte</t>
  </si>
  <si>
    <t>613.40</t>
  </si>
  <si>
    <t>Drucker, Plotter, Ausgabegeräte</t>
  </si>
  <si>
    <t>614</t>
  </si>
  <si>
    <t>Werkstattausrüstung</t>
  </si>
  <si>
    <t>614.10</t>
  </si>
  <si>
    <t>Mechanische Handwerkzeuge</t>
  </si>
  <si>
    <t>614.20</t>
  </si>
  <si>
    <t>Elektrische Handwerkzeuge</t>
  </si>
  <si>
    <t>614.30</t>
  </si>
  <si>
    <t>Elektrische Messgeräte</t>
  </si>
  <si>
    <t>614.40</t>
  </si>
  <si>
    <t>Ortsfeste Werkzeugmaschinen</t>
  </si>
  <si>
    <t>614.50</t>
  </si>
  <si>
    <t>Schweißgeräte</t>
  </si>
  <si>
    <t>614.60</t>
  </si>
  <si>
    <t>Flüssiggasflaschen</t>
  </si>
  <si>
    <t>615</t>
  </si>
  <si>
    <t>Arbeits- und Hubarbeitsbühnen</t>
  </si>
  <si>
    <t>615.10</t>
  </si>
  <si>
    <t>Fahrbare Hubarbeitsbühnen</t>
  </si>
  <si>
    <t>615.20</t>
  </si>
  <si>
    <t>Fahrbare Arbeitsbühnen</t>
  </si>
  <si>
    <t>616</t>
  </si>
  <si>
    <t>Winden, Hub- und Zuggeräte</t>
  </si>
  <si>
    <t>617</t>
  </si>
  <si>
    <t>Leitern und Tritte</t>
  </si>
  <si>
    <t>618</t>
  </si>
  <si>
    <t>Personenaufnahmemittel, nicht stationäre</t>
  </si>
  <si>
    <t>Ausstattung, sonstiges</t>
  </si>
  <si>
    <t>619</t>
  </si>
  <si>
    <t>619.10</t>
  </si>
  <si>
    <t>Sicherheits- und Gesundheitsschutzkennzeichnung</t>
  </si>
  <si>
    <t>619.11</t>
  </si>
  <si>
    <t>Flucht- und Rettungspläne</t>
  </si>
  <si>
    <t>619.12</t>
  </si>
  <si>
    <t>Alarmpläne</t>
  </si>
  <si>
    <t>619.13</t>
  </si>
  <si>
    <t>Feuerwehrpläne</t>
  </si>
  <si>
    <t>619.30</t>
  </si>
  <si>
    <t>Persönliche Schutzausrüstung</t>
  </si>
  <si>
    <t>619.40</t>
  </si>
  <si>
    <t>Einrichtungen zur Ersten Hilfe</t>
  </si>
  <si>
    <t>619.42</t>
  </si>
  <si>
    <t>Rettungsgeräte, Rettungstransportmittel</t>
  </si>
  <si>
    <t>619.50</t>
  </si>
  <si>
    <t>Schulausstattung</t>
  </si>
  <si>
    <t>619.51</t>
  </si>
  <si>
    <t>Schulische Geräte (ortsfeste elektrische)</t>
  </si>
  <si>
    <t>619.52</t>
  </si>
  <si>
    <t>Schulische Geräte (ortsveränderliche elektrische)</t>
  </si>
  <si>
    <t>619.53</t>
  </si>
  <si>
    <t>Schultafeln</t>
  </si>
  <si>
    <t>619.60</t>
  </si>
  <si>
    <t>Turngeräte, Sportgeräte</t>
  </si>
  <si>
    <t>619.70</t>
  </si>
  <si>
    <t>Ausstattungen und Geräte für die Feuerwehr</t>
  </si>
  <si>
    <t>Kunstwerke</t>
  </si>
  <si>
    <t>Besondere Ausstattung</t>
  </si>
  <si>
    <t>620</t>
  </si>
  <si>
    <t xml:space="preserve">Kunstobjekte </t>
  </si>
  <si>
    <t>621</t>
  </si>
  <si>
    <t>Kunstobjekte</t>
  </si>
  <si>
    <t xml:space="preserve">Künstlerisch gestaltete Bauteile des Bauwerks </t>
  </si>
  <si>
    <t>622</t>
  </si>
  <si>
    <t>Künstlerisch gestaltete Bauteile des Bauwerks</t>
  </si>
  <si>
    <t>Künstlerisch gestaltete Bauteile der Außenanlagen</t>
  </si>
  <si>
    <t>623</t>
  </si>
  <si>
    <t>Kunstwerke, sonstiges</t>
  </si>
  <si>
    <t>629</t>
  </si>
  <si>
    <t>Informationstechnische Ausstattung</t>
  </si>
  <si>
    <t>630</t>
  </si>
  <si>
    <t>Stoffe und Materialien</t>
  </si>
  <si>
    <t>631</t>
  </si>
  <si>
    <t>Gefahrstoffe</t>
  </si>
  <si>
    <t>632</t>
  </si>
  <si>
    <t>Abfallstoffe</t>
  </si>
  <si>
    <t>633</t>
  </si>
  <si>
    <t>Brennstoffe</t>
  </si>
  <si>
    <t>634</t>
  </si>
  <si>
    <t>Wassergefährdende Stoffe</t>
  </si>
  <si>
    <t>ja / nein</t>
  </si>
  <si>
    <t>Bestandserfassung</t>
  </si>
  <si>
    <t>AWF 1</t>
  </si>
  <si>
    <t>Bestandserfassung (Umgebung und Gebäude)</t>
  </si>
  <si>
    <t>ja</t>
  </si>
  <si>
    <t>Planung</t>
  </si>
  <si>
    <t>AWF 2</t>
  </si>
  <si>
    <t>Planungsvariantenuntersuchung</t>
  </si>
  <si>
    <t>AWF 3</t>
  </si>
  <si>
    <t>Visualisierungen</t>
  </si>
  <si>
    <t>AWF 4</t>
  </si>
  <si>
    <t>Bemessung und Nachweisführung</t>
  </si>
  <si>
    <t>nein</t>
  </si>
  <si>
    <t>AWF 5</t>
  </si>
  <si>
    <t>Koordination der Fachgewerke</t>
  </si>
  <si>
    <t>AWF 6</t>
  </si>
  <si>
    <t>Fortschrittkontrolle der Planung</t>
  </si>
  <si>
    <t>AWF 7</t>
  </si>
  <si>
    <t>Erstellung von Entwurfs- und Genehmigungsplänen</t>
  </si>
  <si>
    <t>AWF 8</t>
  </si>
  <si>
    <t>Arbeits- und Gesundheitsschutz: Planung und Prüfung</t>
  </si>
  <si>
    <t>AWF 9</t>
  </si>
  <si>
    <t>Kostenschätzung und Kostenberechnung</t>
  </si>
  <si>
    <t>AWF 10</t>
  </si>
  <si>
    <t>Modellgestütztes Raumbuch</t>
  </si>
  <si>
    <t>Genehmigung</t>
  </si>
  <si>
    <t>AWF 11</t>
  </si>
  <si>
    <t>Planungsfreigabe</t>
  </si>
  <si>
    <t>Vergabe</t>
  </si>
  <si>
    <t>AWF 12</t>
  </si>
  <si>
    <t>Leistungsverzeichnis, Ausschreibung, Vergabe</t>
  </si>
  <si>
    <t>Ausführungsplanung und Ausführung</t>
  </si>
  <si>
    <t>AWF 13</t>
  </si>
  <si>
    <t>Terminplanung der Ausführung</t>
  </si>
  <si>
    <t>AWF 14</t>
  </si>
  <si>
    <t>Logistikplanung</t>
  </si>
  <si>
    <t>AWF 15</t>
  </si>
  <si>
    <t>Erstellung von Ausführungsplänen</t>
  </si>
  <si>
    <t>AWF 16</t>
  </si>
  <si>
    <t>Baufortschrittskontrolle</t>
  </si>
  <si>
    <t>AWF 17</t>
  </si>
  <si>
    <t>Änderungsmanagement</t>
  </si>
  <si>
    <t>AWF 18</t>
  </si>
  <si>
    <t>Abrechnung von Bauleistungen</t>
  </si>
  <si>
    <t>AWF 19</t>
  </si>
  <si>
    <t>Mängelmanagement</t>
  </si>
  <si>
    <t>AWF 20</t>
  </si>
  <si>
    <t>Bauwerksdokumentation</t>
  </si>
  <si>
    <t>Betrieb</t>
  </si>
  <si>
    <t>AWF 21</t>
  </si>
  <si>
    <t>Nutzung für Betrieb und Erhalt</t>
  </si>
  <si>
    <t>CAFM-Connect</t>
  </si>
  <si>
    <t>IfcKlasse / Property</t>
  </si>
  <si>
    <t>Datenerfassung</t>
  </si>
  <si>
    <t>Information</t>
  </si>
  <si>
    <t>Verfügbarkeit</t>
  </si>
  <si>
    <t>Nr.</t>
  </si>
  <si>
    <t>2x3 English</t>
  </si>
  <si>
    <t>PSet Version 2x3</t>
  </si>
  <si>
    <t>4 English</t>
  </si>
  <si>
    <t>PSet Version 4</t>
  </si>
  <si>
    <t>IFC Datentyp</t>
  </si>
  <si>
    <t>Einheit</t>
  </si>
  <si>
    <t>Beispiel</t>
  </si>
  <si>
    <t>Quelle</t>
  </si>
  <si>
    <t>ab LPH</t>
  </si>
  <si>
    <t>Reference</t>
  </si>
  <si>
    <t>Pset_WallCommon</t>
  </si>
  <si>
    <t>IfcText</t>
  </si>
  <si>
    <t>AcousticRating</t>
  </si>
  <si>
    <t>IfcBoolean</t>
  </si>
  <si>
    <t>FireRating</t>
  </si>
  <si>
    <t>Aussenbauteil</t>
  </si>
  <si>
    <t>IsExternal</t>
  </si>
  <si>
    <t>LoadBearing</t>
  </si>
  <si>
    <t>Pset_WallCustom</t>
  </si>
  <si>
    <t>Explosionsschutz</t>
  </si>
  <si>
    <t/>
  </si>
  <si>
    <t>Pset_DoorCustom</t>
  </si>
  <si>
    <t>+14022_02_U1_02=THP_005</t>
  </si>
  <si>
    <t>Baujahr</t>
  </si>
  <si>
    <t>ProductionYear</t>
  </si>
  <si>
    <t>Pset_ManufacturerTypeInformation</t>
  </si>
  <si>
    <t>IfcLabel</t>
  </si>
  <si>
    <t>Jahr</t>
  </si>
  <si>
    <t>Hersteller</t>
  </si>
  <si>
    <t>Manufacturer</t>
  </si>
  <si>
    <t>Musterfirma</t>
  </si>
  <si>
    <t>Lieferant</t>
  </si>
  <si>
    <t>Modellnummer</t>
  </si>
  <si>
    <t>SerialNumber</t>
  </si>
  <si>
    <t>Pset_ManufacturerOccurence</t>
  </si>
  <si>
    <t>IfcIdentifier</t>
  </si>
  <si>
    <t>Inbetriebnahme</t>
  </si>
  <si>
    <t>IfcDate</t>
  </si>
  <si>
    <t>Datum</t>
  </si>
  <si>
    <t>Gewährleistungsbeginn</t>
  </si>
  <si>
    <t>WarrantyStartDate</t>
  </si>
  <si>
    <t>Pset_Warranty</t>
  </si>
  <si>
    <t>Gewährleistungsende</t>
  </si>
  <si>
    <t>WarrantyEndDate</t>
  </si>
  <si>
    <t>Lebensdauer</t>
  </si>
  <si>
    <t>IfcInteger</t>
  </si>
  <si>
    <t>Anschaffungskosten</t>
  </si>
  <si>
    <t>IfcReal</t>
  </si>
  <si>
    <t>€</t>
  </si>
  <si>
    <t>Wartungsfirma</t>
  </si>
  <si>
    <t>IfcPerson</t>
  </si>
  <si>
    <t>FM AG</t>
  </si>
  <si>
    <t>AUSF</t>
  </si>
  <si>
    <t>Wartungszyklus</t>
  </si>
  <si>
    <t>IfcTimeMeasure</t>
  </si>
  <si>
    <t>P2Y0M0DT0H0M0S</t>
  </si>
  <si>
    <t>Wartungsvertrags-Nr.</t>
  </si>
  <si>
    <t xml:space="preserve"> -</t>
  </si>
  <si>
    <t>ja | nein</t>
  </si>
  <si>
    <t>Beschreibung</t>
  </si>
  <si>
    <t>Freitext</t>
  </si>
  <si>
    <t>Stück</t>
  </si>
  <si>
    <t>Zahl</t>
  </si>
  <si>
    <t>HasDrive</t>
  </si>
  <si>
    <t>Pset_DoorCommon</t>
  </si>
  <si>
    <t>elektrisch | mechanisch</t>
  </si>
  <si>
    <t>zentral | dezentral</t>
  </si>
  <si>
    <t>Anzahl Flügel</t>
  </si>
  <si>
    <t>IfcCountMeasure</t>
  </si>
  <si>
    <t>Feststellanlage</t>
  </si>
  <si>
    <t>nein | manuell | elektrisch</t>
  </si>
  <si>
    <t>Öffnungsart</t>
  </si>
  <si>
    <t>Drehtür | Falttür | Hebedrehtür | Hebeschiebetür | Pendeltür | Schiebetür | Karusselltür</t>
  </si>
  <si>
    <t>Obertürschließer</t>
  </si>
  <si>
    <t>Notausgangsverschluss</t>
  </si>
  <si>
    <t>Feuerwiderstandsklasse</t>
  </si>
  <si>
    <t>T 30-1 | T 30-2 | T 90-1 | T 90-2</t>
  </si>
  <si>
    <t>Schutzanforderung</t>
  </si>
  <si>
    <t>SecurityRating</t>
  </si>
  <si>
    <t>ohne besondere Schutzanforderung | Brandschutztür | Rauchschutztür | Schallschutztür | Brand-Rauchschutztür</t>
  </si>
  <si>
    <t>Fluchttür</t>
  </si>
  <si>
    <t>FireExit</t>
  </si>
  <si>
    <t xml:space="preserve">Glasfläche </t>
  </si>
  <si>
    <t>GlazingAreaFraction</t>
  </si>
  <si>
    <t>IfcAreaMeasure</t>
  </si>
  <si>
    <t>Hersteller Antrieb</t>
  </si>
  <si>
    <t>Alle Base Quantities</t>
  </si>
  <si>
    <t>Base Quantities</t>
  </si>
  <si>
    <t>Behindertengerecht</t>
  </si>
  <si>
    <t>cm</t>
  </si>
  <si>
    <t>m²</t>
  </si>
  <si>
    <t>kg</t>
  </si>
  <si>
    <t>Zugangskontrolle</t>
  </si>
  <si>
    <t>FM</t>
  </si>
  <si>
    <t>Anzahl Antriebe</t>
  </si>
  <si>
    <t xml:space="preserve"> - </t>
  </si>
  <si>
    <t>einflügelig | 2-flügelig | mehrflüglig</t>
  </si>
  <si>
    <t>Fluchttor</t>
  </si>
  <si>
    <t>Material</t>
  </si>
  <si>
    <t>Kunststoff | Holz | Aluminium | Sonstiges</t>
  </si>
  <si>
    <t>vertikal | horizontal</t>
  </si>
  <si>
    <t>Schließrichtung</t>
  </si>
  <si>
    <t>innen | aussen</t>
  </si>
  <si>
    <t>RWA-Zugehörigkeit</t>
  </si>
  <si>
    <t>Glasfläche</t>
  </si>
  <si>
    <t>Pset_WindowCommon</t>
  </si>
  <si>
    <t>Fluchtweg</t>
  </si>
  <si>
    <t>Pset_ColumnCommon</t>
  </si>
  <si>
    <t>Bauart</t>
  </si>
  <si>
    <t>Glas | Holz | Verbundstoff | Sonstiges</t>
  </si>
  <si>
    <t>Oberfläche</t>
  </si>
  <si>
    <t>glatt | strukturiert</t>
  </si>
  <si>
    <t>Rollläden | Markisen | Jalousien</t>
  </si>
  <si>
    <t>Fläche</t>
  </si>
  <si>
    <t>Pset_RailingCommon</t>
  </si>
  <si>
    <t>Nutzlast</t>
  </si>
  <si>
    <t>Pset_StairCommon</t>
  </si>
  <si>
    <t>Geländerhöhe</t>
  </si>
  <si>
    <t>Laufmeter</t>
  </si>
  <si>
    <t>einschalig | mehrschalig (mit Dämmung)</t>
  </si>
  <si>
    <t>Nennweite DN</t>
  </si>
  <si>
    <t>mit Rückstauverschluss | ohne Rückstauverschluss</t>
  </si>
  <si>
    <t>Begleitheizung</t>
  </si>
  <si>
    <t>Rosttyp</t>
  </si>
  <si>
    <t>Gitterrost | Schlitzrost</t>
  </si>
  <si>
    <t xml:space="preserve">Decken- | Wandbefestigung </t>
  </si>
  <si>
    <t>DN</t>
  </si>
  <si>
    <t>Einpumpenanlage | Doppelpumpenanlage (parallel) | Mehrpumpenanlage (parallel)</t>
  </si>
  <si>
    <t>Auffangbehälter</t>
  </si>
  <si>
    <t>geschlossen | offen</t>
  </si>
  <si>
    <t>Fördermenge</t>
  </si>
  <si>
    <t>Elektrische Leistung</t>
  </si>
  <si>
    <t>NominalCapacity</t>
  </si>
  <si>
    <t>FM_TGA</t>
  </si>
  <si>
    <t>IfcPowerMeasure</t>
  </si>
  <si>
    <t>kW</t>
  </si>
  <si>
    <t xml:space="preserve">Sekundärleistung </t>
  </si>
  <si>
    <t>W</t>
  </si>
  <si>
    <t>Primärmedium</t>
  </si>
  <si>
    <t>Luft | Wasser</t>
  </si>
  <si>
    <t>Förderhöhe</t>
  </si>
  <si>
    <t>m</t>
  </si>
  <si>
    <t>Mögliche Betriebsarten</t>
  </si>
  <si>
    <t>einfach | bivalent</t>
  </si>
  <si>
    <t>Fäkalienhaltig</t>
  </si>
  <si>
    <t>Erdeinbau | Freiaufstellung</t>
  </si>
  <si>
    <t>Abscheidertyp</t>
  </si>
  <si>
    <t>Fettabscheider | Stärkeabscheider | Leichtflüssigkeitsabscheider | Schlammfang | Sonstiges</t>
  </si>
  <si>
    <t>Nenngröße NG</t>
  </si>
  <si>
    <t>NG</t>
  </si>
  <si>
    <t>Nenninhalt</t>
  </si>
  <si>
    <t>l</t>
  </si>
  <si>
    <t>Nennleistung</t>
  </si>
  <si>
    <t>Schlamfang</t>
  </si>
  <si>
    <t>Schichtdicke</t>
  </si>
  <si>
    <t>Nennvolumenstrom</t>
  </si>
  <si>
    <t>Neutralisierungsmedium</t>
  </si>
  <si>
    <t>Volumen</t>
  </si>
  <si>
    <t>Anzahl Pumpen Zirkulation</t>
  </si>
  <si>
    <t>Armaturentypen</t>
  </si>
  <si>
    <t>Absperrarmatur | Regelarmatur | Entnahmearmatur | Sicherheitsarmatur | Sicherungs- und Ringleitungsarmatur | Sonstiges</t>
  </si>
  <si>
    <t>Modellreihe</t>
  </si>
  <si>
    <t>Anwendungsbereich</t>
  </si>
  <si>
    <t>Trinkwasser | Löschwasser</t>
  </si>
  <si>
    <t>Nenndruck</t>
  </si>
  <si>
    <t>bar</t>
  </si>
  <si>
    <t>Vorgeschaltetes Membranausdehnungsgefäß</t>
  </si>
  <si>
    <t>Durchfluss</t>
  </si>
  <si>
    <t>Sekundärleistung</t>
  </si>
  <si>
    <t>Medium</t>
  </si>
  <si>
    <t>Nenndurchflussmenge</t>
  </si>
  <si>
    <t>Filtertyp</t>
  </si>
  <si>
    <t>Rückspülbar</t>
  </si>
  <si>
    <t>ja | nein | automatisch</t>
  </si>
  <si>
    <t>WC | Waschtisch | Ausgussbecken | Urinal | Bidet | Dusche | Badewanne</t>
  </si>
  <si>
    <t>Ausführung</t>
  </si>
  <si>
    <t>barrierefrei | höhenverstellbar | barrierefrei, höhenverstellbar | Eckelement</t>
  </si>
  <si>
    <t>Aufputz | Unterputz</t>
  </si>
  <si>
    <t>Betätigungsauslösung</t>
  </si>
  <si>
    <t>manuelle | elektronisch (Netz) | elektronisch (Batterie und Akku) | pneumatisch | hydraulisch</t>
  </si>
  <si>
    <t>Elektrischer Anschluss</t>
  </si>
  <si>
    <t>V</t>
  </si>
  <si>
    <t>Urinal | WC</t>
  </si>
  <si>
    <t>Betriebsspannung</t>
  </si>
  <si>
    <t>IfcElectricVoltageMeasure</t>
  </si>
  <si>
    <t>beides | geschlossen druckfest | offen drucklos</t>
  </si>
  <si>
    <t>Elektrische Anschlussleistung</t>
  </si>
  <si>
    <t>Thermische Leistung</t>
  </si>
  <si>
    <t>Durchlauferhitzer</t>
  </si>
  <si>
    <t>Maximaltemperatur</t>
  </si>
  <si>
    <t>°C</t>
  </si>
  <si>
    <t>Bauart Aufbereitung</t>
  </si>
  <si>
    <t>Entsalzung | Enthärtung | Entkeimung | Dosierung | sonstige</t>
  </si>
  <si>
    <t>Behälter Volumen</t>
  </si>
  <si>
    <t>Dosierleistung</t>
  </si>
  <si>
    <t>Leistungsaufnahme</t>
  </si>
  <si>
    <t xml:space="preserve">Volumenstrom </t>
  </si>
  <si>
    <t>Aufbereitungstyp</t>
  </si>
  <si>
    <t>physikalisch | chemisch</t>
  </si>
  <si>
    <t>Anzahl Pumpen</t>
  </si>
  <si>
    <t>Typ Wasseraufbereitung</t>
  </si>
  <si>
    <t>Grösse Vorratsbehälter</t>
  </si>
  <si>
    <t>mit | ohne Wasseranschluss</t>
  </si>
  <si>
    <t>Aufstelllung</t>
  </si>
  <si>
    <t>Durchmesser</t>
  </si>
  <si>
    <t>Volumen Becken</t>
  </si>
  <si>
    <t>Volumenstrom Förderpumpe</t>
  </si>
  <si>
    <t>Versorungsdruck</t>
  </si>
  <si>
    <t>Trinkwasser Filter rückspülbar</t>
  </si>
  <si>
    <t>Inhalt</t>
  </si>
  <si>
    <t>Brennstoffart</t>
  </si>
  <si>
    <t>Desinfektionsart</t>
  </si>
  <si>
    <t>UV | Elektrolytisch | Ozon | Membran | Chlordioxid | Calciumhypochlorid | Schwerkraftfilter | thermisch | Sonstiges</t>
  </si>
  <si>
    <t>Desinfektionsmittel</t>
  </si>
  <si>
    <t xml:space="preserve">Motor-Nennstrom </t>
  </si>
  <si>
    <t>A</t>
  </si>
  <si>
    <t>Nennspannung</t>
  </si>
  <si>
    <t>Explosionsgeschützt</t>
  </si>
  <si>
    <t>Standard-Kessel | Niedertemperatur-Kessel | Brennwert-Kessel | Standard-Kombi-Kessel | Niedertemperatur-Kombi-Kessel | Brennwert-Kombi-Kessel | Durchlauferhitzer für TW-Bereitung | Trinkwasser-Speicher | Hochdruck-Heißwasser-Kessel</t>
  </si>
  <si>
    <t>Brennstoff</t>
  </si>
  <si>
    <t>IFcLabel</t>
  </si>
  <si>
    <t>Gas | Öl | Gas/Öl | Holz | Pellets</t>
  </si>
  <si>
    <t>Nennvolumen</t>
  </si>
  <si>
    <t>kV</t>
  </si>
  <si>
    <t>Termperatur</t>
  </si>
  <si>
    <t>Niederdruck-Dampferzeuger (NDD)|Hochdruck-Dampferzeuger (HDD)</t>
  </si>
  <si>
    <t>kompakt | split</t>
  </si>
  <si>
    <t>Bautyp</t>
  </si>
  <si>
    <t>Pset_AlarmTypeCommon</t>
  </si>
  <si>
    <t>Sole-Wasser | Wasser-Wasser | Luft-Wasser | Luft-Luft | Direktverdampfer</t>
  </si>
  <si>
    <t>Antriebsenergie</t>
  </si>
  <si>
    <t>Strom | Gas | Öl</t>
  </si>
  <si>
    <t>Typ Kältemittel</t>
  </si>
  <si>
    <t>R 1234yf | R 22 - aufbereitet | *R 22 (Chlordifluormethan) | R 23 (Trifluormethan) Ersatz für R 13/503 | *R 123 (Dichlortrifluorethan) | |*R 124 (Chlortetrafluorethan) | R 125 (Pentafluorethan) | R 134a (Tetrafluorethan) Ersatz für R 12 | R 170 (Ethan) | HFKW 227 (Heptafluorpropan) Ersatz für R114 | R 290 1.5 (Propan) | R 290 2.5 (Propan) | *R 401A (MP 39) | *R 401B (MP 66) | *R 402A (HP 80) | *R 403B (ISCEON MO69) | R 404A (HP 62/FX 70) Ersatz für R 22/502 | R 407A | R 407C (Klea 66/AC 9000) Ersatz für R 22 | R 407F | *R 408A (FX 10) | *R 409A (FX 56) | R 410A (AZ 20) Ersatz für R 22/13B1 | R 413A (ISCEON MO49) Ersatz für R 12 | R 417A (ISCEON MO59) Ersatz für R 22 | R 422A (ISCEON MO79) Ersatz für R 22 | R 422D (ISCEON MO29) Ersatz für R 22 | R 437A (ISCEON MO49 PLUS) | R 507 (AZ 50) Ersatz für R 22/502 | R 600a 1.5 (Isobutan) | R 600a 2.5 (Isobutan) | R 717 (Ammoniak) | R 744 (Kohlendioxid) | R 1270 (Propen) | ISCEON MO89 Ersatz für R13 B1</t>
  </si>
  <si>
    <t>Kältemittel Menge</t>
  </si>
  <si>
    <t>Aufdach | Indach | Fassade | Flachdach | Freistehend | Sonstiges</t>
  </si>
  <si>
    <t>Art der Nutzung Solaranlage</t>
  </si>
  <si>
    <t>Heizung | Warmwasser | Pufferspeicher | Sonstiges</t>
  </si>
  <si>
    <t>Leistung</t>
  </si>
  <si>
    <t>Module</t>
  </si>
  <si>
    <t>Typ Kollektor</t>
  </si>
  <si>
    <t>Flachkollektor | Röhrenkollektor | Schwimmbadabsorber | Sonderkonstruktion/Sonstiges</t>
  </si>
  <si>
    <t>Kollektorfläche</t>
  </si>
  <si>
    <t>Leistung elektrisch</t>
  </si>
  <si>
    <t>Leistung thermisch</t>
  </si>
  <si>
    <t>Direktverdampfer | Luft-Luft | Luft-Wasser | Sole-Wasser |Wasser-Wasser</t>
  </si>
  <si>
    <t>Zugeführtes Medium</t>
  </si>
  <si>
    <t>Erdgas | Wasser</t>
  </si>
  <si>
    <t>Rohrbündelwärmetauscher | Plattenwärmetauscher</t>
  </si>
  <si>
    <t>Betriebsmittel</t>
  </si>
  <si>
    <t>Wasser | Sole | Öl | Wasserdampf | Kältemittel</t>
  </si>
  <si>
    <t>Betriebsweise</t>
  </si>
  <si>
    <t>Gegenstrom | Gleichstrom | Kreuzstrom</t>
  </si>
  <si>
    <t>Anschluss an Sekundärkreislauf</t>
  </si>
  <si>
    <t>direkt | indirekt</t>
  </si>
  <si>
    <t>Typ Wärmetauscher</t>
  </si>
  <si>
    <t>Nennvolumen (Gefäß)</t>
  </si>
  <si>
    <t>IfcVolumeMeasure</t>
  </si>
  <si>
    <t>passiv | druckreguliert</t>
  </si>
  <si>
    <t>Volumenstrom</t>
  </si>
  <si>
    <t>Automatische Nachspeisung</t>
  </si>
  <si>
    <t>Anzahl Abgänge</t>
  </si>
  <si>
    <t>Bauart (Brenner)</t>
  </si>
  <si>
    <t>Ölbrenner | Gasbrenner | Straubverfeuerung | Kombibrenner (Gas/Öl)</t>
  </si>
  <si>
    <t>Gas | Öl | Gas/Öl | Kohlestraub</t>
  </si>
  <si>
    <t>max. Brennerleistung</t>
  </si>
  <si>
    <t>min. Brennerleistung</t>
  </si>
  <si>
    <t>Integriertes Gebläse (Brenner)</t>
  </si>
  <si>
    <t>Decke | Wand</t>
  </si>
  <si>
    <t>Gas | Gas-Öl | Holz | Kohlestraub | Öl | Pellets</t>
  </si>
  <si>
    <t>Faltwand | Glas | Schiebewand | Sonstiges</t>
  </si>
  <si>
    <t>Kunststoff | Stahl | Edelstahl (nicht rostender Stahl) | Gemauert | Sonstiges</t>
  </si>
  <si>
    <t xml:space="preserve">Typ Filter </t>
  </si>
  <si>
    <t>Filterklasse</t>
  </si>
  <si>
    <t>Anzahl Endpunkte</t>
  </si>
  <si>
    <t>Motor-Nennleistung</t>
  </si>
  <si>
    <t>Drehzahlregelung</t>
  </si>
  <si>
    <t>Optimaler Volumenstrom</t>
  </si>
  <si>
    <t>dreischalige Schornsteine (Mantelstein, Dämmung u. Innenrohr)|zweischalige Schornsteine (Schacht mit Innenrohr)|doppelwandige Edelstahl-Schornsteine (dreischalig)|einschalige Schornsteine (mineralischen Schacht)</t>
  </si>
  <si>
    <t>Höhe</t>
  </si>
  <si>
    <t>Kondensatpumpe</t>
  </si>
  <si>
    <t>Nenndurchfluss</t>
  </si>
  <si>
    <t>Zähler Typ</t>
  </si>
  <si>
    <t>Anzahl Zähler</t>
  </si>
  <si>
    <t>Beheizungsart</t>
  </si>
  <si>
    <t>Rohrbündel innenliegend | Speicher-/ Ladesystem | Direktbefeuert | elektrisch | sonstige</t>
  </si>
  <si>
    <t>Erwärmungszweck</t>
  </si>
  <si>
    <t>Speicherart</t>
  </si>
  <si>
    <t>Trinkwasser | Heizungswasser | Trinkwasser/Heizungswasser | Elektro-Warmwasser | Frischwasserstationen | Durchlauferhitzer</t>
  </si>
  <si>
    <t>Speicherinhalt</t>
  </si>
  <si>
    <t>Aufstellung</t>
  </si>
  <si>
    <t>Gesamtvolumen</t>
  </si>
  <si>
    <t>Anzahl Behälter</t>
  </si>
  <si>
    <t>Lagermenge</t>
  </si>
  <si>
    <t>Heizölläger &lt; 10.000 l|Heizölläger &gt;10.000 l</t>
  </si>
  <si>
    <t>Heizkörperart</t>
  </si>
  <si>
    <t>Flachheizkörper | Bad-Heizkörper | Gliederheizkörper | Konvektoren | Gebläsekonvektoren | Heizwände | Designheizkörper | Elektroheizkörper</t>
  </si>
  <si>
    <t>Überflur | Unterflur</t>
  </si>
  <si>
    <t>Bodenheizung | Deckenheizung | kombiniert (horizontal + vertikal | Wandheizung</t>
  </si>
  <si>
    <t>Norm-Wärmeleistung</t>
  </si>
  <si>
    <t xml:space="preserve">Heizfläche </t>
  </si>
  <si>
    <t>Zuluftventilator | Abluftventilator</t>
  </si>
  <si>
    <t>Axialventilator | Dachventilator | Entrauchungsventilator | Radialventilator</t>
  </si>
  <si>
    <t>C</t>
  </si>
  <si>
    <t>Luftfilterart</t>
  </si>
  <si>
    <t>Rollbandfilter | Trockenschichtfilter | Elektrofilter | Sorptionsfilter | Schwebstofffilter | Wrasenfilter</t>
  </si>
  <si>
    <t>Befeuchterleistung</t>
  </si>
  <si>
    <t>Einbausituation</t>
  </si>
  <si>
    <t>Massivwand | Massivdecke | Außerhalb einer Wand | Außerhalb einer Decke | Teilausmörtelung | Vorwandklappe | Leichtbauwand | Unterdecke</t>
  </si>
  <si>
    <t>In GLT aufgeschaltet</t>
  </si>
  <si>
    <t>Verwendbarkeitsnachweis Typ</t>
  </si>
  <si>
    <t>Z-41.3 | PA-X</t>
  </si>
  <si>
    <t>Nenndurchmesser</t>
  </si>
  <si>
    <t>Luftdichtheitsklasse Luftleitung</t>
  </si>
  <si>
    <t>A | B | C | D</t>
  </si>
  <si>
    <t>Anzahl Eingänge</t>
  </si>
  <si>
    <t>Anzahl Ausgänge</t>
  </si>
  <si>
    <t>Anzahl USV-Module</t>
  </si>
  <si>
    <t>IfcDuration</t>
  </si>
  <si>
    <t xml:space="preserve">Nennspannung </t>
  </si>
  <si>
    <t>thermische Leistung</t>
  </si>
  <si>
    <t>Maximaler Volumenstrom</t>
  </si>
  <si>
    <t>m3/h</t>
  </si>
  <si>
    <t>Anzahl Bedienstellen</t>
  </si>
  <si>
    <t>Anzahl Abzugsstellen</t>
  </si>
  <si>
    <t>Leistung Ventilatoren</t>
  </si>
  <si>
    <t>Anzahl Ventilatoren</t>
  </si>
  <si>
    <t>Anzahl Öffnungselemente</t>
  </si>
  <si>
    <t>Verdichter / Kältemaschine</t>
  </si>
  <si>
    <t>Pset_ChillerTypeCustom</t>
  </si>
  <si>
    <t>Art der Kälteerzeugung</t>
  </si>
  <si>
    <t>Kompression | Absorption | Freie Kühlung | sonstige</t>
  </si>
  <si>
    <t>Nennleistung Kälte</t>
  </si>
  <si>
    <t>Pset_ChillerCommon</t>
  </si>
  <si>
    <t>Kältekreise</t>
  </si>
  <si>
    <t>Verdichterart</t>
  </si>
  <si>
    <t>Kolbenverdichter | Schraubenverdichter | Turboverdichter</t>
  </si>
  <si>
    <t>Verdichter Stück</t>
  </si>
  <si>
    <t>Anschlussleistung</t>
  </si>
  <si>
    <t>Temperaturniveau</t>
  </si>
  <si>
    <t>Nennstrom</t>
  </si>
  <si>
    <t>Spannung</t>
  </si>
  <si>
    <t>Verkehrsheizflächen</t>
  </si>
  <si>
    <t>Wassergekühlter Verflüssiger | Luftgekühlter Verflüssiger | Verdampfer (Flüssigkeit/Kältemittel) | Verdampfer (Luft/Kältemittel) | Verdunstungsverflüssiger</t>
  </si>
  <si>
    <t>Bauart Wärmetauscher</t>
  </si>
  <si>
    <t>Maximalvolumenstrom</t>
  </si>
  <si>
    <t>einfach | druckreguliert</t>
  </si>
  <si>
    <t>Kühlung</t>
  </si>
  <si>
    <t>Umgebungsluft | Wärmerückgewinnung</t>
  </si>
  <si>
    <t>Grauguss | Kupfer | Kunststoff | Glas | Stahl | Edelstahl (nicht rostender Stahl)</t>
  </si>
  <si>
    <t>Brandschutzanforderungen</t>
  </si>
  <si>
    <t>Bauart Rückkühler</t>
  </si>
  <si>
    <t>offen | geschlossen</t>
  </si>
  <si>
    <t>Typ Rückkühlanlage</t>
  </si>
  <si>
    <t>Verdunstungsrückkühlanlagen (Kühltürme)|Trockenrückkühlanlagen</t>
  </si>
  <si>
    <t>Ventilatoren Stück</t>
  </si>
  <si>
    <t xml:space="preserve">Mögliche Betriebsarten </t>
  </si>
  <si>
    <t>trocken | nass</t>
  </si>
  <si>
    <t>Bodenkühlung | Wandkühlung | Deckenkühlung | kombiniert (horizontal + vertikal)</t>
  </si>
  <si>
    <t xml:space="preserve">Nennleistung </t>
  </si>
  <si>
    <t>Anzahl Verdichter</t>
  </si>
  <si>
    <t>Funktionsart (passiv / aktiv mit Ventilator)</t>
  </si>
  <si>
    <t>passiv | aktiv mit Ventilator</t>
  </si>
  <si>
    <t xml:space="preserve">Funktionsart </t>
  </si>
  <si>
    <t>Anzahl Außeneinheiten</t>
  </si>
  <si>
    <t>Anzahl Inneneinheiten</t>
  </si>
  <si>
    <t>Leistungsschalter</t>
  </si>
  <si>
    <t>Ölauffangwanne</t>
  </si>
  <si>
    <t>Ölmenge</t>
  </si>
  <si>
    <t>Spannung primär</t>
  </si>
  <si>
    <t>Spannung sekundär</t>
  </si>
  <si>
    <t>Überspannungsschutzelement</t>
  </si>
  <si>
    <t>Antriebsmotor Hersteller</t>
  </si>
  <si>
    <t>Elektrische Nennleistung</t>
  </si>
  <si>
    <t>Leistung Motor</t>
  </si>
  <si>
    <t>Volumen Kraftstoffbevorratung</t>
  </si>
  <si>
    <t>Nennkapazität</t>
  </si>
  <si>
    <t>Überbrückungszeit</t>
  </si>
  <si>
    <t>Schutzart</t>
  </si>
  <si>
    <t>Höhe der Narbe</t>
  </si>
  <si>
    <t>Rotordurchmesser</t>
  </si>
  <si>
    <t>Anzahl Module</t>
  </si>
  <si>
    <t>Typ Module</t>
  </si>
  <si>
    <t>Anzahl Wechselrichter</t>
  </si>
  <si>
    <t>Typ Anlage</t>
  </si>
  <si>
    <t>Netzeinspeisung | Eigenverbrauch</t>
  </si>
  <si>
    <t>Betriebsart</t>
  </si>
  <si>
    <t>Einzelbetrieb | Netzparallelbetrieb | Notstrombetrieb</t>
  </si>
  <si>
    <t>Nenninhalt Brennstofftank</t>
  </si>
  <si>
    <t>Thermische Nennleistung</t>
  </si>
  <si>
    <t>Anzahl Felder</t>
  </si>
  <si>
    <t>Anzahl der Sicherungsabgänge</t>
  </si>
  <si>
    <t>Einspeisungen Notstrom</t>
  </si>
  <si>
    <t>Kuppelschalter AV/SV</t>
  </si>
  <si>
    <t>Stromkreise</t>
  </si>
  <si>
    <t>Überspannungsschutz</t>
  </si>
  <si>
    <t>Anzahl Lastschalter</t>
  </si>
  <si>
    <t>Nennspannung Lastschalter</t>
  </si>
  <si>
    <t>Nennstrom Lastschalter</t>
  </si>
  <si>
    <t>Anzahl Unterverteiler</t>
  </si>
  <si>
    <t>Anzahl FI-Schalter</t>
  </si>
  <si>
    <t>Felder</t>
  </si>
  <si>
    <t>Anzahl Kondensatoren</t>
  </si>
  <si>
    <t>Nennblindleistung</t>
  </si>
  <si>
    <t>kVar</t>
  </si>
  <si>
    <t>Absicherung</t>
  </si>
  <si>
    <t>Spannungsebene</t>
  </si>
  <si>
    <t>Anzahl Fehlerstromschutzeinrichtungen</t>
  </si>
  <si>
    <t>Anzahl Stromkreise</t>
  </si>
  <si>
    <t>Eingangsstrom</t>
  </si>
  <si>
    <t>Bussystem vorhanden</t>
  </si>
  <si>
    <t>Sonstige Einbauten</t>
  </si>
  <si>
    <t>Anzahl</t>
  </si>
  <si>
    <t>Strahler | Downlight | Schiffsarmatur | Aufbauleuchte | Hängeleuchte | Einbauleuchte | Sonderleuchte | mobile Leuchte</t>
  </si>
  <si>
    <t>Anzahl Leuchten</t>
  </si>
  <si>
    <t>Anzahl Leuchtmittel</t>
  </si>
  <si>
    <t>Art Leuchtmittel</t>
  </si>
  <si>
    <t>Leuchtstoffröhren | Energiesparlampen | LED | Halogen | Glühlampen | Sonstiges</t>
  </si>
  <si>
    <t>Leistung Leuchtmittel</t>
  </si>
  <si>
    <t>Lichtfarbe</t>
  </si>
  <si>
    <t>Anzahl der Leuchtengruppen</t>
  </si>
  <si>
    <t>Anzahl Einzelbatterieleuchten</t>
  </si>
  <si>
    <t>Anzahl Unterverteilungen</t>
  </si>
  <si>
    <t>IfcPerformanceMeasure</t>
  </si>
  <si>
    <t>Notstromversorgung</t>
  </si>
  <si>
    <t>Schaltung</t>
  </si>
  <si>
    <t>Dauerschaltung|Bereitschaftsschaltung</t>
  </si>
  <si>
    <t>Stromversorgung</t>
  </si>
  <si>
    <t>Eigenversorgung | Zentralversorgung | Gruppenversorgung</t>
  </si>
  <si>
    <t>Anzahl Ableitungen</t>
  </si>
  <si>
    <t>Anzahl Trennstellen</t>
  </si>
  <si>
    <t>Blitzschutzklasse</t>
  </si>
  <si>
    <t>1 | 2 | 3 | 4</t>
  </si>
  <si>
    <t>Anzahl Fangstangen</t>
  </si>
  <si>
    <t>Funkverstärker vorhanden</t>
  </si>
  <si>
    <t>Personenrufanlagen|Lichtruf- und Klingelanlagen|Türsprech- und Türöffneranlagen|Sonstiges</t>
  </si>
  <si>
    <t>Außensprechstellen</t>
  </si>
  <si>
    <t>Anzahl Innensprechstellen</t>
  </si>
  <si>
    <t>Art Kameras</t>
  </si>
  <si>
    <t>Anzahl Kameras</t>
  </si>
  <si>
    <t>Art optische Signalgeber</t>
  </si>
  <si>
    <t>Anzahl opische Signalgeber</t>
  </si>
  <si>
    <t>Art akustische Signalgeber</t>
  </si>
  <si>
    <t>Anzahl der Sprechstellen</t>
  </si>
  <si>
    <t>Anzahl Lautsprecher</t>
  </si>
  <si>
    <t>Anzahl Zentralen</t>
  </si>
  <si>
    <t>Sicherheitsstufe</t>
  </si>
  <si>
    <t>Sicherheitsstufe I | Sicherheitsstufe II | Sicherheitsstufe III</t>
  </si>
  <si>
    <t>Satellit (S) | Kabel (C) | Terrestrisch (T)</t>
  </si>
  <si>
    <t>Fernseher | Receiver | Verstärker | Sonstiges</t>
  </si>
  <si>
    <t>akustische Signalgeber</t>
  </si>
  <si>
    <t>Anzahl Auswerteeinheiten Rauchansaugsystem</t>
  </si>
  <si>
    <t>Anzahl automatische Meldegruppen</t>
  </si>
  <si>
    <t>Anzahl Druckknopfmelder</t>
  </si>
  <si>
    <t>Anzahl Unterzentralen</t>
  </si>
  <si>
    <t>Linien</t>
  </si>
  <si>
    <t>Netztopologie</t>
  </si>
  <si>
    <t>optische Signalgeber</t>
  </si>
  <si>
    <t>Ringleitungen</t>
  </si>
  <si>
    <t>Übertragungseinrichtung</t>
  </si>
  <si>
    <t>Anzahl Sensoren</t>
  </si>
  <si>
    <t>Anzahl Signaleinrichtungen</t>
  </si>
  <si>
    <t>automatische Melder</t>
  </si>
  <si>
    <t>Gastyp</t>
  </si>
  <si>
    <t>manuelle Melder</t>
  </si>
  <si>
    <t>Anzahl Signaleinrichtungen / Sensoren</t>
  </si>
  <si>
    <t>Anzahl Meldelinien</t>
  </si>
  <si>
    <t>Anzahl Melder</t>
  </si>
  <si>
    <t>Anzahl Monitore</t>
  </si>
  <si>
    <t>Anzahl Schleifen</t>
  </si>
  <si>
    <t>Anzahl Antennen</t>
  </si>
  <si>
    <t>Anzahl Verstärker</t>
  </si>
  <si>
    <t>elektronische Schließanlage | Zutrittskontrolle</t>
  </si>
  <si>
    <t>Anzahl Lesegeräte</t>
  </si>
  <si>
    <t>Anzahl Schließzylinder</t>
  </si>
  <si>
    <t>Anzahl Transponder</t>
  </si>
  <si>
    <t>Lesesystem</t>
  </si>
  <si>
    <t>RFID-Transponder|Biometrisch|Barcode|Magnetkarte|Code|Sonstiges</t>
  </si>
  <si>
    <t>Anzahl Sprechstellen</t>
  </si>
  <si>
    <t>Aufzugsanlagen</t>
  </si>
  <si>
    <t>Art des Antriebs</t>
  </si>
  <si>
    <t>Treibscheibe|hydraulisch direkt 1 Kolben|hydraulisch indirekt 1 Kolben|hydraulisch indirekt Mehrfachteleskopkolben|hydraulisch indirekt 2 Kolben|hydraulisch indirekt 2 Mehrfachteleskopkolben|hydraulisch direkt 2 Kolben|hydraulisch direkt Mehrfachteleskopkolben|Zugkolben mit 1 Kolben|Zugkolben mit Mehrfachteleskopkolben|hydraulisch direkt 2 Mehrfachteleskopkolben|Zahnriemen|Reibrad|Spindel|Trommel|Zahnstange|Sonstiges</t>
  </si>
  <si>
    <t>Ölmenege</t>
  </si>
  <si>
    <t>Anzahl Haltestellen</t>
  </si>
  <si>
    <t>Höhenunterschied</t>
  </si>
  <si>
    <t>Tragkraft</t>
  </si>
  <si>
    <t>Art der Regelung</t>
  </si>
  <si>
    <t>Richtung</t>
  </si>
  <si>
    <t>Auslösung</t>
  </si>
  <si>
    <t>Beleuchtung</t>
  </si>
  <si>
    <t>direkt, Glüh-/ Energiesparlampe|direkt, Leuchtstoffröhre|direkt, Halogenspots|direkt, LED-Spots|indirekt|keine Beleuchtung</t>
  </si>
  <si>
    <t>Nenntragfähigkeit Korb</t>
  </si>
  <si>
    <t>Art der Fahrkorbtür</t>
  </si>
  <si>
    <t>Art des Türantriebs</t>
  </si>
  <si>
    <t>Absturzsicherung Safü</t>
  </si>
  <si>
    <t>Absturzsicherung UCM</t>
  </si>
  <si>
    <t>Art der Absturzsicherung</t>
  </si>
  <si>
    <t>Art der Schachttüren</t>
  </si>
  <si>
    <t>Typ Türverschluss</t>
  </si>
  <si>
    <t>Art des Notrufsystems</t>
  </si>
  <si>
    <t>Länge</t>
  </si>
  <si>
    <t>Neigungswinkel</t>
  </si>
  <si>
    <t>°</t>
  </si>
  <si>
    <t>Stufen</t>
  </si>
  <si>
    <t>Hubhöhe</t>
  </si>
  <si>
    <t>Tragfähigkeit</t>
  </si>
  <si>
    <t>Fläche Korb</t>
  </si>
  <si>
    <t>Antriebsart</t>
  </si>
  <si>
    <t>Elektrisch | Hydraulisch</t>
  </si>
  <si>
    <t>Anlagentyp</t>
  </si>
  <si>
    <t>Behälter</t>
  </si>
  <si>
    <t>Haltestellen</t>
  </si>
  <si>
    <t>Nenntragfähigkeit</t>
  </si>
  <si>
    <t>Streckenlänge</t>
  </si>
  <si>
    <t>Kleingüteraufzug | Stetigförderer | Unterfluraufzug | Lagerhausaufzug | Behälteraufzug | Aktentransportanlage | Rohrpostanlage</t>
  </si>
  <si>
    <t>Art der Krananlage</t>
  </si>
  <si>
    <t>ortsfest | nicht ortsfest</t>
  </si>
  <si>
    <t>Brückenkran | Schwenkkran</t>
  </si>
  <si>
    <t>Lifterart</t>
  </si>
  <si>
    <t>Deckenlifter | Bodenlifter | Treppenlifter | Sonstiges</t>
  </si>
  <si>
    <t>Heberbühnenart</t>
  </si>
  <si>
    <t>Hebebühnen für Personen (mit Absturzgefahr &amp;lt;= 3 m)|Hebebühnen für Personen (mit Absturzgefahr &amp;gt; 3 m)|Hebenbühnen für Fahrzeuge</t>
  </si>
  <si>
    <t>Nenndruck Öl</t>
  </si>
  <si>
    <t>Pa</t>
  </si>
  <si>
    <t>Nenninhalt Öl</t>
  </si>
  <si>
    <t>mobile Anlage</t>
  </si>
  <si>
    <t>Betriebsdruck</t>
  </si>
  <si>
    <t>Füllgewicht</t>
  </si>
  <si>
    <t xml:space="preserve">Kühlung </t>
  </si>
  <si>
    <t>Netzanbindung Druckluftnetz</t>
  </si>
  <si>
    <t>Anzahl Alarmventilstationen, nass</t>
  </si>
  <si>
    <t>Anzahl Alarmventilstationen, trocken</t>
  </si>
  <si>
    <t>Anzahl Sprinklerköpfe</t>
  </si>
  <si>
    <t>Sprinkleranlagen | Sprühwasser-Löschanlagen | Wasser-Feinsprüh-Löschanlagen Hochdruck | Wasser-Feinsprüh-Löschanlagen Niederdruck | Schaum-Löschanlagen</t>
  </si>
  <si>
    <t>Druckluftwasserkessel</t>
  </si>
  <si>
    <t>Energieversorgung Pumpe</t>
  </si>
  <si>
    <t>elektrisch | Diesel</t>
  </si>
  <si>
    <t>Tankvolumen</t>
  </si>
  <si>
    <t>Anzahl Bereichsventile</t>
  </si>
  <si>
    <t>Löschgruppen</t>
  </si>
  <si>
    <t>Löschmittel</t>
  </si>
  <si>
    <t>CO2|Argon|Inergen|Ansul|andere Gase</t>
  </si>
  <si>
    <t>Löschmittelmenge</t>
  </si>
  <si>
    <t>Personengefährdung</t>
  </si>
  <si>
    <t>Funkenausscheidungslöschanlage|Funkenerkennungslöschanlage|Funkenlöschanlage|Pulverlöschanlagen|Einrichtungsschutzanlagen|Sonderlöschanlagen</t>
  </si>
  <si>
    <t>Typ Feuerlöscher</t>
  </si>
  <si>
    <t>Schaum | Pulver | Wasser | Kohlendioxid | Halon | Sonstiges</t>
  </si>
  <si>
    <t>Brandklasse</t>
  </si>
  <si>
    <t>A | B | C | A B | A B C | D | F</t>
  </si>
  <si>
    <t>Typ Auslösevorrichtung</t>
  </si>
  <si>
    <t>Gaslöscher | Aufladelöscher | Dauerdrucklöscher</t>
  </si>
  <si>
    <t>Bauart Löschwasserleitung</t>
  </si>
  <si>
    <t>trocken | nass | nass/trocken</t>
  </si>
  <si>
    <t>Anzahl Entnahmestellen</t>
  </si>
  <si>
    <t>Leitungssystem</t>
  </si>
  <si>
    <t>Wasserversorgung durch</t>
  </si>
  <si>
    <t>Trinkwassernetz | Löschwasserbehälter</t>
  </si>
  <si>
    <t>Ballenpresse | Flüssigabfallsammler | Sonstiges</t>
  </si>
  <si>
    <t>Entsorgungsgüter</t>
  </si>
  <si>
    <t>Bauart Aktor</t>
  </si>
  <si>
    <t>Ventilantrieb | Klappenantrieb | Linearantrieb | Motor</t>
  </si>
  <si>
    <t>Bauart Sensor</t>
  </si>
  <si>
    <t>Temperatursensor | Drucksensor | Luftgeschwindigkeit | Bewegung | Licht | Gas/katalytisch | Beschleunigung</t>
  </si>
  <si>
    <t>Typ Feldgerät</t>
  </si>
  <si>
    <t>Sensor | Aktor</t>
  </si>
  <si>
    <t>Anzahl physikalische Datenpunkte</t>
  </si>
  <si>
    <t>Anzahl Steuermodule</t>
  </si>
  <si>
    <t>Anzahl Überspannungsschutz</t>
  </si>
  <si>
    <t>Anzahl FI Schalter</t>
  </si>
  <si>
    <t>Kommunikation über Bus</t>
  </si>
  <si>
    <t>Standschrank | Wandschrank</t>
  </si>
  <si>
    <t>Schaltschrank mit Leistungsteilen</t>
  </si>
  <si>
    <t>Anzahl Datenpunkte</t>
  </si>
  <si>
    <t>Anzahl Rechner</t>
  </si>
  <si>
    <t>Anzahl Unterstationen</t>
  </si>
  <si>
    <t>Anzahl Ein-/Ausgänge</t>
  </si>
  <si>
    <t>Bauart Sonst. Eingabegeräte</t>
  </si>
  <si>
    <t>Mikrofon | Headset | Camcorder</t>
  </si>
  <si>
    <t>Bauart Text-Grafikeingabe</t>
  </si>
  <si>
    <t>Tastatur|Grafiktablett</t>
  </si>
  <si>
    <t>Bauart Zeichen- u. Bildeingabe</t>
  </si>
  <si>
    <t>Scanner | Schriftleser | Digitalkamera</t>
  </si>
  <si>
    <t>Bauart Zeigegerät</t>
  </si>
  <si>
    <t>Maus | Trackball | Touchpad | Joystick | Lichtgriffel | Datenhandschuh</t>
  </si>
  <si>
    <t>Bauart aktustische Ausgabe</t>
  </si>
  <si>
    <t>Lautsprecher | Heatset</t>
  </si>
  <si>
    <t>Bauart Druckausgabe</t>
  </si>
  <si>
    <t>Drucker | Typenraddrucker | Nadeldrucker | Tintenstrahldrucker | Thermodrucker | Laserdrucker | Plotter</t>
  </si>
  <si>
    <t>Bauart Optische Ausgabe</t>
  </si>
  <si>
    <t>Monitor | Anzeige | Projektor/Beamer</t>
  </si>
  <si>
    <t>Bauart Halbleiter-Speicher</t>
  </si>
  <si>
    <t>Fash-Karten | Chipkarten</t>
  </si>
  <si>
    <t>Bauart Magnet Speicher</t>
  </si>
  <si>
    <t>Disketten-Laufwerk | Festplatten-Laufwerk | Magnetbandgeräte</t>
  </si>
  <si>
    <t>Bauart MO-Laufwerk</t>
  </si>
  <si>
    <t>Bauart Optische Speicher</t>
  </si>
  <si>
    <t>Disketten | CD-Laufwerke | DVD-Laufwerke | HD-DVD- Laufwerke | Blu-Ray- Laufwerke | UDO-Laufwerke | Jukeboxen</t>
  </si>
  <si>
    <t>Funktionsbereich</t>
  </si>
  <si>
    <t>Konstantlichtregelung | Tageslichtschaltung | Automatiklicht | Sonnenautomatik | Lamellennachführung | Verschattungskorrektur | Dämmerungsschaltung | Witterungsschutz | Energieniveauswahl | Fensterüberwachung | Sollwertermittlung | Temperaturregelung | Ventilatorsteuerung | Luftqualitätsregelung | Nachtkühlung | Thermoautomatik</t>
  </si>
  <si>
    <t>Nenngröße</t>
  </si>
  <si>
    <t>Leuchtmittel Bestückung</t>
  </si>
  <si>
    <t>Anzahl aktive Leittafeln</t>
  </si>
  <si>
    <t>Anzahl Lichtsignale</t>
  </si>
  <si>
    <t>Anzahl passive Leittafeln</t>
  </si>
  <si>
    <t>Fahrradständertyp</t>
  </si>
  <si>
    <t>Anzahl Stellplätze</t>
  </si>
  <si>
    <t>21 a) Basic</t>
  </si>
  <si>
    <t>21 b) Krankenhaus</t>
  </si>
  <si>
    <t>21 c) Office</t>
  </si>
  <si>
    <t>21 d) Schule</t>
  </si>
  <si>
    <t>21 e) Advanced</t>
  </si>
  <si>
    <t>21 f) Customized</t>
  </si>
  <si>
    <t>Attribut</t>
  </si>
  <si>
    <t>Bezeichnung Englisch</t>
  </si>
  <si>
    <t>Beispielwert</t>
  </si>
  <si>
    <t>ifc property</t>
  </si>
  <si>
    <t>LPH3</t>
  </si>
  <si>
    <t>LPH5</t>
  </si>
  <si>
    <t>LPH8</t>
  </si>
  <si>
    <t>CAFM</t>
  </si>
  <si>
    <t>Planungsattribute</t>
  </si>
  <si>
    <t>Abgleich mit prop aus 3_ifc prop. (Nummer)</t>
  </si>
  <si>
    <t>Lfd. Nr.</t>
  </si>
  <si>
    <t>Modellanwendung</t>
  </si>
  <si>
    <t>23.</t>
  </si>
  <si>
    <t>Besondere Anfoderungen</t>
  </si>
  <si>
    <t>3.</t>
  </si>
  <si>
    <t>AGFS</t>
  </si>
  <si>
    <t>St.</t>
  </si>
  <si>
    <t>Medizintechnik</t>
  </si>
  <si>
    <t>4.</t>
  </si>
  <si>
    <t>Anw.gruppe VDE0100/710</t>
  </si>
  <si>
    <t>537.</t>
  </si>
  <si>
    <t>Bogenradius</t>
  </si>
  <si>
    <t>IfcLengthMeasure</t>
  </si>
  <si>
    <t>mm</t>
  </si>
  <si>
    <t>661.</t>
  </si>
  <si>
    <t xml:space="preserve">Breite </t>
  </si>
  <si>
    <t>IfcPositiveLengthMeasure</t>
  </si>
  <si>
    <t>lichte Breite (126)</t>
  </si>
  <si>
    <t>24.</t>
  </si>
  <si>
    <t>besondere Anforderung Schallschutz</t>
  </si>
  <si>
    <t>IfcLogical</t>
  </si>
  <si>
    <t>25.</t>
  </si>
  <si>
    <t>Biegemoment</t>
  </si>
  <si>
    <t>Nm</t>
  </si>
  <si>
    <t>582.</t>
  </si>
  <si>
    <t>Dicke Promat</t>
  </si>
  <si>
    <t>27.</t>
  </si>
  <si>
    <t>Biostoffverordnung</t>
  </si>
  <si>
    <t>Bio-S1, Bio-S2, Bio-S3, Bio-S4</t>
  </si>
  <si>
    <t>527.</t>
  </si>
  <si>
    <t>DU-Wert</t>
  </si>
  <si>
    <t>33.</t>
  </si>
  <si>
    <t>Eintransportgröße</t>
  </si>
  <si>
    <t>Anzahl [St.], Breite [mm], Tiefe [mm], Höhe [mm]</t>
  </si>
  <si>
    <t>30.</t>
  </si>
  <si>
    <t>CO2 Entnahmestelle</t>
  </si>
  <si>
    <t>34.</t>
  </si>
  <si>
    <t>Element ID</t>
  </si>
  <si>
    <t>…</t>
  </si>
  <si>
    <t>32.</t>
  </si>
  <si>
    <t>Direkte Kühlung --&gt; Anschlüsse Medizin oder IT</t>
  </si>
  <si>
    <t>438.</t>
  </si>
  <si>
    <t>Finish</t>
  </si>
  <si>
    <t>Oberflächengüte (196)</t>
  </si>
  <si>
    <t>35.</t>
  </si>
  <si>
    <t>EMV Massnahmen</t>
  </si>
  <si>
    <t>6.</t>
  </si>
  <si>
    <t xml:space="preserve">Entnahmestelle DL4 Anzahl </t>
  </si>
  <si>
    <t>7.</t>
  </si>
  <si>
    <t>Entnahmestelle DL8 Anzahl</t>
  </si>
  <si>
    <t>8.</t>
  </si>
  <si>
    <t xml:space="preserve">Entnahmestelle NGA Anzahl </t>
  </si>
  <si>
    <t>9.</t>
  </si>
  <si>
    <t>Entnahmestelle O2 Anzahl</t>
  </si>
  <si>
    <t>44.</t>
  </si>
  <si>
    <t>Gebäude ID</t>
  </si>
  <si>
    <t>A1 = Gebäudeteil/ Trakt/ Einzugsbereich</t>
  </si>
  <si>
    <t>37.</t>
  </si>
  <si>
    <t>Feuchtraum</t>
  </si>
  <si>
    <t>526.</t>
  </si>
  <si>
    <t>Gefälle / Neigung</t>
  </si>
  <si>
    <t>%</t>
  </si>
  <si>
    <t>Dachflächenneigung (43); Neigungswinke (154)</t>
  </si>
  <si>
    <t>46.</t>
  </si>
  <si>
    <t>Geschoss ID</t>
  </si>
  <si>
    <t>gemäß Pflichtenheft: U2, U1, EG(=Ebene 0), 01 (=1.OG), 02, 03, 04 etc.</t>
  </si>
  <si>
    <t>535.</t>
  </si>
  <si>
    <t>Gewerk</t>
  </si>
  <si>
    <t>Sanitär</t>
  </si>
  <si>
    <t>531.</t>
  </si>
  <si>
    <t>Gewerkekennung</t>
  </si>
  <si>
    <t>592.</t>
  </si>
  <si>
    <t>GUID</t>
  </si>
  <si>
    <t>593.</t>
  </si>
  <si>
    <t xml:space="preserve">Höhenlage </t>
  </si>
  <si>
    <t>189.</t>
  </si>
  <si>
    <t>ifcGUID</t>
  </si>
  <si>
    <t>594.</t>
  </si>
  <si>
    <t xml:space="preserve">Isolationsdicke </t>
  </si>
  <si>
    <t>40.</t>
  </si>
  <si>
    <t>Flächenanteil Kostenstelle</t>
  </si>
  <si>
    <t>511.</t>
  </si>
  <si>
    <t>Konstruktion</t>
  </si>
  <si>
    <t>42.</t>
  </si>
  <si>
    <t>1.00 Diagnostik und Therapie</t>
  </si>
  <si>
    <t>43.</t>
  </si>
  <si>
    <t>Funktionsstelle</t>
  </si>
  <si>
    <t>1.09 Operation</t>
  </si>
  <si>
    <t>623.</t>
  </si>
  <si>
    <t xml:space="preserve">Kosten </t>
  </si>
  <si>
    <t>45.</t>
  </si>
  <si>
    <t>gentechnische Anlagen</t>
  </si>
  <si>
    <t>Gen-S1, Gen-S2, Gen-S3, Gen-S4</t>
  </si>
  <si>
    <t>315.</t>
  </si>
  <si>
    <t xml:space="preserve">Lichte Höhe </t>
  </si>
  <si>
    <t>lichte Höhe (127)</t>
  </si>
  <si>
    <t>600.</t>
  </si>
  <si>
    <t xml:space="preserve">Material </t>
  </si>
  <si>
    <t>IfcText, IfcMaterialDefinition</t>
  </si>
  <si>
    <t>Dichtungsmaterial (48), Karosseriematerial (108), Rahmenmaterial (210)</t>
  </si>
  <si>
    <t>48.</t>
  </si>
  <si>
    <t>Hygieneanforderung</t>
  </si>
  <si>
    <t>49.</t>
  </si>
  <si>
    <t>Insektenschutzanforderung</t>
  </si>
  <si>
    <t>544.</t>
  </si>
  <si>
    <t xml:space="preserve">Module Anzahl </t>
  </si>
  <si>
    <t>509.</t>
  </si>
  <si>
    <t>OK</t>
  </si>
  <si>
    <t>52.</t>
  </si>
  <si>
    <t>Kennzeichnung des Raumes nach RöV/StrSchV</t>
  </si>
  <si>
    <t>53.</t>
  </si>
  <si>
    <t>KFA (Kostenflächenart)</t>
  </si>
  <si>
    <t>54.</t>
  </si>
  <si>
    <t>Kostenstelle</t>
  </si>
  <si>
    <t>3.3</t>
  </si>
  <si>
    <t>436.</t>
  </si>
  <si>
    <t>OmniClass-Nummer</t>
  </si>
  <si>
    <t>437.</t>
  </si>
  <si>
    <t>OmniClass-Titel</t>
  </si>
  <si>
    <t>512.</t>
  </si>
  <si>
    <t xml:space="preserve">Thermischer Widerstand (R) </t>
  </si>
  <si>
    <t>W/(m²K)</t>
  </si>
  <si>
    <t>58.</t>
  </si>
  <si>
    <t>Laserschutzanforderung</t>
  </si>
  <si>
    <t>510.</t>
  </si>
  <si>
    <t>UK</t>
  </si>
  <si>
    <t>567.</t>
  </si>
  <si>
    <t xml:space="preserve"> Linien Anzahl</t>
  </si>
  <si>
    <t>555.</t>
  </si>
  <si>
    <t xml:space="preserve">(Unter-)Stationen Anzahl </t>
  </si>
  <si>
    <t>556.</t>
  </si>
  <si>
    <t xml:space="preserve">Abgänge Anzahl </t>
  </si>
  <si>
    <t>557.</t>
  </si>
  <si>
    <t xml:space="preserve">Ampeln Anzahl </t>
  </si>
  <si>
    <t>558.</t>
  </si>
  <si>
    <t xml:space="preserve">Außensprechstellen Anzahl </t>
  </si>
  <si>
    <t>578.</t>
  </si>
  <si>
    <t>BACnet-Eignung</t>
  </si>
  <si>
    <t>579.</t>
  </si>
  <si>
    <t>Balkenlänge</t>
  </si>
  <si>
    <t>559.</t>
  </si>
  <si>
    <t xml:space="preserve">Beleuchtungsmodule Anzahl </t>
  </si>
  <si>
    <t>546.</t>
  </si>
  <si>
    <t xml:space="preserve">Elektrische Leistung </t>
  </si>
  <si>
    <t>587.</t>
  </si>
  <si>
    <t>Feldgröße</t>
  </si>
  <si>
    <t>560.</t>
  </si>
  <si>
    <t xml:space="preserve">Fühler Anzahl </t>
  </si>
  <si>
    <t>562.</t>
  </si>
  <si>
    <t xml:space="preserve">Innensprechstellen Anzahl </t>
  </si>
  <si>
    <t>563.</t>
  </si>
  <si>
    <t xml:space="preserve">Kameras Anzahl </t>
  </si>
  <si>
    <t>564.</t>
  </si>
  <si>
    <t xml:space="preserve">Kartenleser Anzahl </t>
  </si>
  <si>
    <t>565.</t>
  </si>
  <si>
    <t xml:space="preserve">Kondensatoren Anzahl </t>
  </si>
  <si>
    <t>566.</t>
  </si>
  <si>
    <t>Lautsprecher Anzahl</t>
  </si>
  <si>
    <t>633.</t>
  </si>
  <si>
    <t>534.</t>
  </si>
  <si>
    <t>Leistung/Beleuchtung</t>
  </si>
  <si>
    <t>77.</t>
  </si>
  <si>
    <t>Raum-und Funktionsprogrammnummer</t>
  </si>
  <si>
    <t>1.09.01.1</t>
  </si>
  <si>
    <t>Bauherr</t>
  </si>
  <si>
    <t>596.</t>
  </si>
  <si>
    <t>Leuchtmittelanzahl pro Leuchte</t>
  </si>
  <si>
    <t>597.</t>
  </si>
  <si>
    <t>Leuchtmittelart</t>
  </si>
  <si>
    <t>LED, LL</t>
  </si>
  <si>
    <t>568.</t>
  </si>
  <si>
    <t xml:space="preserve">Meldelinien Anzahl </t>
  </si>
  <si>
    <t>82.</t>
  </si>
  <si>
    <t>Reinraumklasse</t>
  </si>
  <si>
    <t>576.</t>
  </si>
  <si>
    <t xml:space="preserve">Module Anzahl/Art </t>
  </si>
  <si>
    <t>603.</t>
  </si>
  <si>
    <t>Nennkapazität Batterie</t>
  </si>
  <si>
    <t>Ah</t>
  </si>
  <si>
    <t>532.</t>
  </si>
  <si>
    <t>Netzart</t>
  </si>
  <si>
    <t>NN/DN/SDN</t>
  </si>
  <si>
    <t>569.</t>
  </si>
  <si>
    <t xml:space="preserve">Relaisstationen Anzahl </t>
  </si>
  <si>
    <t>571.</t>
  </si>
  <si>
    <t xml:space="preserve">Signalgeber  Anzahl </t>
  </si>
  <si>
    <t>612.</t>
  </si>
  <si>
    <t>572.</t>
  </si>
  <si>
    <t xml:space="preserve">Sprechstellen Anzahl </t>
  </si>
  <si>
    <t>533.</t>
  </si>
  <si>
    <t>Stromkreis</t>
  </si>
  <si>
    <t>F12</t>
  </si>
  <si>
    <t>634.</t>
  </si>
  <si>
    <t>Stromstärke</t>
  </si>
  <si>
    <t>IfcElectricCurrentMeasure</t>
  </si>
  <si>
    <t>maximale Stromstärke (138)</t>
  </si>
  <si>
    <t>573.</t>
  </si>
  <si>
    <t xml:space="preserve">Terminals Anzahl </t>
  </si>
  <si>
    <t>574.</t>
  </si>
  <si>
    <t xml:space="preserve">Uhren Anzahl </t>
  </si>
  <si>
    <t>616.</t>
  </si>
  <si>
    <t>Verlustleistung</t>
  </si>
  <si>
    <t>617.</t>
  </si>
  <si>
    <t>Vernetzung der Unterzentralen</t>
  </si>
  <si>
    <t>90.</t>
  </si>
  <si>
    <t>Strahlenschutzanforderung</t>
  </si>
  <si>
    <t>StrlSch-RK1, StrlSch-RK2, StrlSch-RK3</t>
  </si>
  <si>
    <t>618.</t>
  </si>
  <si>
    <t>Videokamera</t>
  </si>
  <si>
    <t>92.</t>
  </si>
  <si>
    <t>Teilstelle</t>
  </si>
  <si>
    <t>1.09.01 Betriebszone</t>
  </si>
  <si>
    <t>575.</t>
  </si>
  <si>
    <t xml:space="preserve">Zentralen Anzahl </t>
  </si>
  <si>
    <t>94.</t>
  </si>
  <si>
    <t>Unterteilstelle</t>
  </si>
  <si>
    <t>Gefäßchirurgie</t>
  </si>
  <si>
    <t>577.</t>
  </si>
  <si>
    <t xml:space="preserve">Zentralen Anzahl/Art </t>
  </si>
  <si>
    <t>439.</t>
  </si>
  <si>
    <t>Automatischer Antrieb</t>
  </si>
  <si>
    <t>97.</t>
  </si>
  <si>
    <t>Wärmeabgabe, Aggregateraum</t>
  </si>
  <si>
    <t>Anzahl [St.], Leistung [kJ/s], Gleichzeitigkeitsfaktor</t>
  </si>
  <si>
    <t>98.</t>
  </si>
  <si>
    <t>Wärmeabgabe, reine Seite</t>
  </si>
  <si>
    <t>99.</t>
  </si>
  <si>
    <t>Wärmeabgabe, unreine Seite</t>
  </si>
  <si>
    <t>431.</t>
  </si>
  <si>
    <t>Breite Montagefuge</t>
  </si>
  <si>
    <t>103.</t>
  </si>
  <si>
    <t>Boden antistatisch</t>
  </si>
  <si>
    <t>104.</t>
  </si>
  <si>
    <t>Bodenlast</t>
  </si>
  <si>
    <t>kN/m2</t>
  </si>
  <si>
    <t>428.</t>
  </si>
  <si>
    <t>Einbautiefe</t>
  </si>
  <si>
    <t>435.</t>
  </si>
  <si>
    <t>429.</t>
  </si>
  <si>
    <t>Glasmaterial</t>
  </si>
  <si>
    <t>430.</t>
  </si>
  <si>
    <t>Glasstärke</t>
  </si>
  <si>
    <t>440.</t>
  </si>
  <si>
    <t>Material Beschlag</t>
  </si>
  <si>
    <t>111.</t>
  </si>
  <si>
    <t>Boden Ableitfähigkeit</t>
  </si>
  <si>
    <t>112.</t>
  </si>
  <si>
    <t>Boden Abriebfest</t>
  </si>
  <si>
    <t>113.</t>
  </si>
  <si>
    <t>Boden Chemikalienbeständig</t>
  </si>
  <si>
    <t>114.</t>
  </si>
  <si>
    <t>Boden Desinfektionsmittelbeständig</t>
  </si>
  <si>
    <t>115.</t>
  </si>
  <si>
    <t>Boden Stuhlrollengeeignet</t>
  </si>
  <si>
    <t>466.</t>
  </si>
  <si>
    <t>Tür Breite Gehflügel</t>
  </si>
  <si>
    <t>467.</t>
  </si>
  <si>
    <t>Tür Breite Gehflügel Limit</t>
  </si>
  <si>
    <t>119.</t>
  </si>
  <si>
    <t xml:space="preserve">Deckenlast </t>
  </si>
  <si>
    <t>120.</t>
  </si>
  <si>
    <t>Deckenlast Biegemoment</t>
  </si>
  <si>
    <t>468.</t>
  </si>
  <si>
    <t>Tür Breite Stehflügel</t>
  </si>
  <si>
    <t>469.</t>
  </si>
  <si>
    <t>Tür Breite Stehflügel Limit</t>
  </si>
  <si>
    <t>470.</t>
  </si>
  <si>
    <t>Tür Höhe</t>
  </si>
  <si>
    <t>480.</t>
  </si>
  <si>
    <t>Tür lichte Höhe</t>
  </si>
  <si>
    <t>481.</t>
  </si>
  <si>
    <t>Tür Montagefugen Breite</t>
  </si>
  <si>
    <t>482.</t>
  </si>
  <si>
    <t xml:space="preserve">Tür Montagefugen Material </t>
  </si>
  <si>
    <t>483.</t>
  </si>
  <si>
    <t>Tür Oberlicht Füllung</t>
  </si>
  <si>
    <t>484.</t>
  </si>
  <si>
    <t>Tür Offenhaltung</t>
  </si>
  <si>
    <t>505.</t>
  </si>
  <si>
    <t>Tür stocklichte Breite</t>
  </si>
  <si>
    <t>475.</t>
  </si>
  <si>
    <t>Tür/GL/ Stärke</t>
  </si>
  <si>
    <t>485.</t>
  </si>
  <si>
    <t>Tür/OL/ Füllung Material</t>
  </si>
  <si>
    <t>486.</t>
  </si>
  <si>
    <t>Tür/OL/Höhe</t>
  </si>
  <si>
    <t>487.</t>
  </si>
  <si>
    <t>Tür/OL/Zargenbreite L</t>
  </si>
  <si>
    <t>488.</t>
  </si>
  <si>
    <t>Tür/OL/Zargenbreite O</t>
  </si>
  <si>
    <t>489.</t>
  </si>
  <si>
    <t>Tür/OL/Zargenbreite R</t>
  </si>
  <si>
    <t>490.</t>
  </si>
  <si>
    <t>Tür/OL/Zargenbreite U</t>
  </si>
  <si>
    <t>495.</t>
  </si>
  <si>
    <t>Tür/SL/Breite gleich Show</t>
  </si>
  <si>
    <t>496.</t>
  </si>
  <si>
    <t>Tür/SL/Füllung L Material</t>
  </si>
  <si>
    <t>143.</t>
  </si>
  <si>
    <t>Wand Desinfizierbar</t>
  </si>
  <si>
    <t>497.</t>
  </si>
  <si>
    <t>Tür/SL/Füllung R Material</t>
  </si>
  <si>
    <t>498.</t>
  </si>
  <si>
    <t>Tür/SL/Gehflügel Breite</t>
  </si>
  <si>
    <t>501.</t>
  </si>
  <si>
    <t>Tür/SL/Zargenbreite L</t>
  </si>
  <si>
    <t>502.</t>
  </si>
  <si>
    <t>Tür/SL/Zargenbreite O</t>
  </si>
  <si>
    <t>503.</t>
  </si>
  <si>
    <t>Tür/SL/Zargenbreite R</t>
  </si>
  <si>
    <t>504.</t>
  </si>
  <si>
    <t>Tür/SL/Zargenbreite U</t>
  </si>
  <si>
    <t>442.</t>
  </si>
  <si>
    <t xml:space="preserve">Türblatt Material </t>
  </si>
  <si>
    <t>441.</t>
  </si>
  <si>
    <t>Türblatt Material Füllung</t>
  </si>
  <si>
    <t>154.</t>
  </si>
  <si>
    <t>Wandverstärkung</t>
  </si>
  <si>
    <t>449.</t>
  </si>
  <si>
    <t>Türblatt Typ</t>
  </si>
  <si>
    <t>157.</t>
  </si>
  <si>
    <t>Türbreite im Lichten</t>
  </si>
  <si>
    <t>443.</t>
  </si>
  <si>
    <t>Türblattrahmen Breite L</t>
  </si>
  <si>
    <t>444.</t>
  </si>
  <si>
    <t>Türblattrahmen Breite O</t>
  </si>
  <si>
    <t>445.</t>
  </si>
  <si>
    <t>Türblattrahmen Breite R</t>
  </si>
  <si>
    <t>446.</t>
  </si>
  <si>
    <t xml:space="preserve">Türblattrahmen Breite U </t>
  </si>
  <si>
    <t>447.</t>
  </si>
  <si>
    <t xml:space="preserve">Türblattstärke </t>
  </si>
  <si>
    <t>448.</t>
  </si>
  <si>
    <t xml:space="preserve">Türblattstehflügel Typ </t>
  </si>
  <si>
    <t>450.</t>
  </si>
  <si>
    <t>Türblick/FE/Breite</t>
  </si>
  <si>
    <t>451.</t>
  </si>
  <si>
    <t xml:space="preserve">Türblick/FE/GL/Material </t>
  </si>
  <si>
    <t>452.</t>
  </si>
  <si>
    <t xml:space="preserve">Türblick/FE/GL/Stärke </t>
  </si>
  <si>
    <t>453.</t>
  </si>
  <si>
    <t xml:space="preserve">Türblick/FE/Höhe </t>
  </si>
  <si>
    <t>454.</t>
  </si>
  <si>
    <t>Türblick/FE/Pos/Vert</t>
  </si>
  <si>
    <t>455.</t>
  </si>
  <si>
    <t>Türblindstock Breite L</t>
  </si>
  <si>
    <t>456.</t>
  </si>
  <si>
    <t>Türblindstock Breite O</t>
  </si>
  <si>
    <t>457.</t>
  </si>
  <si>
    <t>Türblindstock Breite R</t>
  </si>
  <si>
    <t>458.</t>
  </si>
  <si>
    <t>Türblindstock Breite U</t>
  </si>
  <si>
    <t>460.</t>
  </si>
  <si>
    <t xml:space="preserve">Türblindstock O/L/R/Material </t>
  </si>
  <si>
    <t>461.</t>
  </si>
  <si>
    <t>Türblindstock Tiefe</t>
  </si>
  <si>
    <t>177.</t>
  </si>
  <si>
    <t>Sichtfenster / Glaswand</t>
  </si>
  <si>
    <t>462.</t>
  </si>
  <si>
    <t xml:space="preserve">Türblindstock U/Material </t>
  </si>
  <si>
    <t>179.</t>
  </si>
  <si>
    <t>Betriebsgeräusch</t>
  </si>
  <si>
    <t>Anzahl [St.], Schalldruckpegel [dB (A)]</t>
  </si>
  <si>
    <t>464.</t>
  </si>
  <si>
    <t>Türbreite Gehflügel</t>
  </si>
  <si>
    <t>465.</t>
  </si>
  <si>
    <t>Türbreite Stehflügel</t>
  </si>
  <si>
    <t>472.</t>
  </si>
  <si>
    <t>Türfalz Breite</t>
  </si>
  <si>
    <t>473.</t>
  </si>
  <si>
    <t>Türfalz Tiefe</t>
  </si>
  <si>
    <t>184.</t>
  </si>
  <si>
    <t xml:space="preserve">Patienten im Raum Anzahl </t>
  </si>
  <si>
    <t>474.</t>
  </si>
  <si>
    <t>Türfußboden Aufbau</t>
  </si>
  <si>
    <t>476.</t>
  </si>
  <si>
    <t xml:space="preserve">Türgriff/Pos/Vert </t>
  </si>
  <si>
    <t>190.</t>
  </si>
  <si>
    <t>Abblaseleitung für Dampf</t>
  </si>
  <si>
    <t>Anzahl [St.], DN</t>
  </si>
  <si>
    <t>477.</t>
  </si>
  <si>
    <t>Türkämpfer Breite</t>
  </si>
  <si>
    <t>191.</t>
  </si>
  <si>
    <t>Allpolig trennender Hauptschalter</t>
  </si>
  <si>
    <t>Anzahl [St.]</t>
  </si>
  <si>
    <t>192.</t>
  </si>
  <si>
    <t>Anästhesiegas-Fortleitungssystem</t>
  </si>
  <si>
    <t>478.</t>
  </si>
  <si>
    <t>Türleibung Material</t>
  </si>
  <si>
    <t>194.</t>
  </si>
  <si>
    <t>Antennenanschluß</t>
  </si>
  <si>
    <t>195.</t>
  </si>
  <si>
    <t>Anwendungsgruppe DIN VDE 0100/710</t>
  </si>
  <si>
    <t>238.</t>
  </si>
  <si>
    <t>Augendusche</t>
  </si>
  <si>
    <t>479.</t>
  </si>
  <si>
    <t>Türleibung Stärke</t>
  </si>
  <si>
    <t>491.</t>
  </si>
  <si>
    <t>Türpanel Anzahl</t>
  </si>
  <si>
    <t>241.</t>
  </si>
  <si>
    <t>Ausgussbecken</t>
  </si>
  <si>
    <t>492.</t>
  </si>
  <si>
    <t>Türpanel Breite</t>
  </si>
  <si>
    <t>493.</t>
  </si>
  <si>
    <t>Türpanel Höhe</t>
  </si>
  <si>
    <t>494.</t>
  </si>
  <si>
    <t>Türpanel Material</t>
  </si>
  <si>
    <t>245.</t>
  </si>
  <si>
    <t>Behindertennotruf</t>
  </si>
  <si>
    <t>197.</t>
  </si>
  <si>
    <t xml:space="preserve">Bettenleuchten Anzahl </t>
  </si>
  <si>
    <t>506.</t>
  </si>
  <si>
    <t>Türzarge Breite</t>
  </si>
  <si>
    <t>248.</t>
  </si>
  <si>
    <t>Bodenkanal</t>
  </si>
  <si>
    <t>249.</t>
  </si>
  <si>
    <t>CEE 230V, 32A, AV</t>
  </si>
  <si>
    <t>250.</t>
  </si>
  <si>
    <t>CEE 230V, 32A, SV</t>
  </si>
  <si>
    <t>251.</t>
  </si>
  <si>
    <t>CEE 400V, 32A, AV</t>
  </si>
  <si>
    <t>252.</t>
  </si>
  <si>
    <t>CEE 400V, 32A, SV</t>
  </si>
  <si>
    <t>253.</t>
  </si>
  <si>
    <t>Dampf (Rein) bar</t>
  </si>
  <si>
    <t>254.</t>
  </si>
  <si>
    <t>Dampf (Rein) kg/h</t>
  </si>
  <si>
    <t>IfcVolumetricFlowRateMeasure</t>
  </si>
  <si>
    <t>kg/h</t>
  </si>
  <si>
    <t>255.</t>
  </si>
  <si>
    <t>Dampf (Schwarz) bar</t>
  </si>
  <si>
    <t>256.</t>
  </si>
  <si>
    <t>Dampf (Schwarz) kg/h</t>
  </si>
  <si>
    <t>507.</t>
  </si>
  <si>
    <t>Türzarge Material</t>
  </si>
  <si>
    <t>508.</t>
  </si>
  <si>
    <t>Türzarge Tiefe</t>
  </si>
  <si>
    <t>432.</t>
  </si>
  <si>
    <t>Wandstärke</t>
  </si>
  <si>
    <t>259.</t>
  </si>
  <si>
    <t>Dialyseanschlusskasten</t>
  </si>
  <si>
    <t>260.</t>
  </si>
  <si>
    <t>DL med.</t>
  </si>
  <si>
    <t>261.</t>
  </si>
  <si>
    <t>DL med. Air-Motor</t>
  </si>
  <si>
    <t>262.</t>
  </si>
  <si>
    <t>DL techn.</t>
  </si>
  <si>
    <t>433.</t>
  </si>
  <si>
    <t>Zargenbreite</t>
  </si>
  <si>
    <t>264.</t>
  </si>
  <si>
    <t>Druckluft, mit Rückführung</t>
  </si>
  <si>
    <t>434.</t>
  </si>
  <si>
    <t>Zargentiefe</t>
  </si>
  <si>
    <t>545.</t>
  </si>
  <si>
    <t>588.</t>
  </si>
  <si>
    <t xml:space="preserve">Förderhöhe </t>
  </si>
  <si>
    <t xml:space="preserve">m³/h </t>
  </si>
  <si>
    <t>589.</t>
  </si>
  <si>
    <t>Förderstrom</t>
  </si>
  <si>
    <t>269.</t>
  </si>
  <si>
    <t>Entbindungswanne</t>
  </si>
  <si>
    <t>270.</t>
  </si>
  <si>
    <t>Entnahmestelle AGFS</t>
  </si>
  <si>
    <t>271.</t>
  </si>
  <si>
    <t>Entnahmestelle AIR</t>
  </si>
  <si>
    <t>272.</t>
  </si>
  <si>
    <t>Entnahmestelle AIR Tech</t>
  </si>
  <si>
    <t>273.</t>
  </si>
  <si>
    <t>Entnahmestelle CO2</t>
  </si>
  <si>
    <t>274.</t>
  </si>
  <si>
    <t>Entnahmestelle N20 Lachgas</t>
  </si>
  <si>
    <t>275.</t>
  </si>
  <si>
    <t>Entnahmestelle O2</t>
  </si>
  <si>
    <t>276.</t>
  </si>
  <si>
    <t>Entnahmestelle Sondergas</t>
  </si>
  <si>
    <t>277.</t>
  </si>
  <si>
    <t>Entnahmestelle VAC</t>
  </si>
  <si>
    <t>591.</t>
  </si>
  <si>
    <t>Geschwindigkeit</t>
  </si>
  <si>
    <t>m/s</t>
  </si>
  <si>
    <t>561.</t>
  </si>
  <si>
    <t xml:space="preserve">Heizkreise Anzahl </t>
  </si>
  <si>
    <t>547.</t>
  </si>
  <si>
    <t>Heizleistung</t>
  </si>
  <si>
    <t>280.</t>
  </si>
  <si>
    <t>Festanschluss</t>
  </si>
  <si>
    <t>601.</t>
  </si>
  <si>
    <t>Strom, Warmwasser</t>
  </si>
  <si>
    <t>602.</t>
  </si>
  <si>
    <t>615.</t>
  </si>
  <si>
    <t>Thermostatventil</t>
  </si>
  <si>
    <t>552.</t>
  </si>
  <si>
    <t>Wärmeleistung</t>
  </si>
  <si>
    <t>637.</t>
  </si>
  <si>
    <t>638.</t>
  </si>
  <si>
    <t>Kühlung Leistung</t>
  </si>
  <si>
    <t>639.</t>
  </si>
  <si>
    <t>Wärme (Lüftung)</t>
  </si>
  <si>
    <t>m³/h/m²</t>
  </si>
  <si>
    <t>641.</t>
  </si>
  <si>
    <t>19''-Schrank zur Montage 19''-ICT-Komponenten</t>
  </si>
  <si>
    <t>642.</t>
  </si>
  <si>
    <t>Benötigte Höheneinheiten</t>
  </si>
  <si>
    <t>536.</t>
  </si>
  <si>
    <t>Bezeichnung Datenverteiler</t>
  </si>
  <si>
    <t>DV 123</t>
  </si>
  <si>
    <t>283.</t>
  </si>
  <si>
    <t>Filterklasse nach DIN EN ISO 16890-1</t>
  </si>
  <si>
    <t>ePM1, ePM2,5, ePM10 …</t>
  </si>
  <si>
    <t>257.</t>
  </si>
  <si>
    <t>Datenanschlus Cat6A 1fach</t>
  </si>
  <si>
    <t>258.</t>
  </si>
  <si>
    <t>Datenanschlus Cat6A 2fach</t>
  </si>
  <si>
    <t>644.</t>
  </si>
  <si>
    <t>Davon Anzahl PoE-Anschlüsse</t>
  </si>
  <si>
    <t>287.</t>
  </si>
  <si>
    <t>Freies Leitungsende</t>
  </si>
  <si>
    <t>266.</t>
  </si>
  <si>
    <t>EDV Netzanschluß</t>
  </si>
  <si>
    <t>289.</t>
  </si>
  <si>
    <t>Gasentnahmestelle (mit Gasartbezeichnung)</t>
  </si>
  <si>
    <t>643.</t>
  </si>
  <si>
    <t>ICT-Anschluss an zentrales LAN</t>
  </si>
  <si>
    <t>416.</t>
  </si>
  <si>
    <t>WLAN</t>
  </si>
  <si>
    <t>548.</t>
  </si>
  <si>
    <t xml:space="preserve">Kälteleistung </t>
  </si>
  <si>
    <t>294.</t>
  </si>
  <si>
    <t>GLT</t>
  </si>
  <si>
    <t>549.</t>
  </si>
  <si>
    <t>Kältemittel</t>
  </si>
  <si>
    <t>550.</t>
  </si>
  <si>
    <t>Kältemittelmenge</t>
  </si>
  <si>
    <t>528.</t>
  </si>
  <si>
    <t>Kanalabmessungen (DU)</t>
  </si>
  <si>
    <t>297.</t>
  </si>
  <si>
    <t>Human Centric Light</t>
  </si>
  <si>
    <t>298.</t>
  </si>
  <si>
    <t>Hygienespülung</t>
  </si>
  <si>
    <t>529.</t>
  </si>
  <si>
    <t>Kanalart</t>
  </si>
  <si>
    <t>598.</t>
  </si>
  <si>
    <t xml:space="preserve">Luftart </t>
  </si>
  <si>
    <t>599.</t>
  </si>
  <si>
    <t>Luftgeschwindigkeit</t>
  </si>
  <si>
    <t>606.</t>
  </si>
  <si>
    <t xml:space="preserve">Passlänge </t>
  </si>
  <si>
    <t>302.</t>
  </si>
  <si>
    <t>Kaltwasseranschluss enthärtet</t>
  </si>
  <si>
    <t>Anzahl [St.], DN, Auslegeleistung [m³/h], max. Härte [°dH]</t>
  </si>
  <si>
    <t>303.</t>
  </si>
  <si>
    <t>Kohlendioxid (CO2)</t>
  </si>
  <si>
    <t>530.</t>
  </si>
  <si>
    <t>m³/h</t>
  </si>
  <si>
    <t>Außenluftvolumenstrom (30)</t>
  </si>
  <si>
    <t>2.</t>
  </si>
  <si>
    <t>Abteilung</t>
  </si>
  <si>
    <t>ja/nein</t>
  </si>
  <si>
    <t>5.</t>
  </si>
  <si>
    <t xml:space="preserve">Arbeitsplätze Anzahl </t>
  </si>
  <si>
    <t>304.</t>
  </si>
  <si>
    <t>Kondensat</t>
  </si>
  <si>
    <t>305.</t>
  </si>
  <si>
    <t>Kondensatanschluss</t>
  </si>
  <si>
    <t>306.</t>
  </si>
  <si>
    <t>Kondensatleitung, gegendruckfrei</t>
  </si>
  <si>
    <t>Anzahl [St.], DN, Menge [l/h]</t>
  </si>
  <si>
    <t>239.</t>
  </si>
  <si>
    <t>AU-Luftwechsel</t>
  </si>
  <si>
    <t>1/h</t>
  </si>
  <si>
    <t>243.</t>
  </si>
  <si>
    <t>Befeuchtung max.</t>
  </si>
  <si>
    <t>309.</t>
  </si>
  <si>
    <t>Kühlwasseranschluss</t>
  </si>
  <si>
    <t>310.</t>
  </si>
  <si>
    <t>Lachgas (N2O)</t>
  </si>
  <si>
    <t>244.</t>
  </si>
  <si>
    <t>Befeuchtung min.</t>
  </si>
  <si>
    <t>26.</t>
  </si>
  <si>
    <t>Bildschirmarbeitsplatz</t>
  </si>
  <si>
    <t>28.</t>
  </si>
  <si>
    <t>Blendschutzanforderung</t>
  </si>
  <si>
    <t>Verdunklung</t>
  </si>
  <si>
    <t>29.</t>
  </si>
  <si>
    <t>Bodenkanäle</t>
  </si>
  <si>
    <t>31.</t>
  </si>
  <si>
    <t>Dezentrale Kühlung</t>
  </si>
  <si>
    <t>263.</t>
  </si>
  <si>
    <t>Drehstrom, 400 V</t>
  </si>
  <si>
    <t>Anzahl [St.], Absicherung [A], Leistung [kVA], Stromversorgung (AV/SV/BSV)</t>
  </si>
  <si>
    <t>317.</t>
  </si>
  <si>
    <t>Lichtruf-Abstelltaster</t>
  </si>
  <si>
    <t>318.</t>
  </si>
  <si>
    <t>Lichtruf-Display</t>
  </si>
  <si>
    <t>319.</t>
  </si>
  <si>
    <t>Lichtruftaster</t>
  </si>
  <si>
    <t>268.</t>
  </si>
  <si>
    <t>Einzelraumregelung</t>
  </si>
  <si>
    <t>320.</t>
  </si>
  <si>
    <t>Luftfeuchtigkeit, relativ (keine Kondensation)</t>
  </si>
  <si>
    <t>Anzahl [St.], min./max. Anteil [%]</t>
  </si>
  <si>
    <t>278.</t>
  </si>
  <si>
    <t>Entrauchung</t>
  </si>
  <si>
    <t>36.</t>
  </si>
  <si>
    <t>EX1, EX2</t>
  </si>
  <si>
    <t>323.</t>
  </si>
  <si>
    <t>Luftwechselrate</t>
  </si>
  <si>
    <t>x/h</t>
  </si>
  <si>
    <t>279.</t>
  </si>
  <si>
    <t>Fassadenheizung</t>
  </si>
  <si>
    <t>325.</t>
  </si>
  <si>
    <t>Medienversorgungsschiene je Bett</t>
  </si>
  <si>
    <t>282.</t>
  </si>
  <si>
    <t>38.</t>
  </si>
  <si>
    <t>Fläche Ist</t>
  </si>
  <si>
    <t>328.</t>
  </si>
  <si>
    <t>Notdusche</t>
  </si>
  <si>
    <t>39.</t>
  </si>
  <si>
    <t>Fläche Soll</t>
  </si>
  <si>
    <t>331.</t>
  </si>
  <si>
    <t>OP-Tableau</t>
  </si>
  <si>
    <t>332.</t>
  </si>
  <si>
    <t>OP-Uhr</t>
  </si>
  <si>
    <t>41.</t>
  </si>
  <si>
    <t>Flächenkühlung</t>
  </si>
  <si>
    <t>286.</t>
  </si>
  <si>
    <t>Fortluft</t>
  </si>
  <si>
    <t>Anzahl [St.], DN, Auslegeleistung [m³/h], max. Pressung [Pa]</t>
  </si>
  <si>
    <t>290.</t>
  </si>
  <si>
    <t>Gaslöschanlage</t>
  </si>
  <si>
    <t>292.</t>
  </si>
  <si>
    <t>Gleichstrom, 24 V</t>
  </si>
  <si>
    <t>Anzahl [St.], Absicherung [A], Leistung [kW], Stromversorgung (BSV)</t>
  </si>
  <si>
    <t>333.</t>
  </si>
  <si>
    <t>Pflegearbeitskombination (PAK)</t>
  </si>
  <si>
    <t>334.</t>
  </si>
  <si>
    <t>pneumatischer Ruftaster</t>
  </si>
  <si>
    <t>293.</t>
  </si>
  <si>
    <t>Gleichstrom, 48 V</t>
  </si>
  <si>
    <t>296.</t>
  </si>
  <si>
    <t>Heizlast</t>
  </si>
  <si>
    <t>2500 W</t>
  </si>
  <si>
    <t>47.</t>
  </si>
  <si>
    <t>Heizung</t>
  </si>
  <si>
    <t>20° Raumtemperatur, Heizung Normalbetrieb</t>
  </si>
  <si>
    <t>301.</t>
  </si>
  <si>
    <t>Kaltwasseranschluss</t>
  </si>
  <si>
    <t>Anzahl [St.], DN, Auslegeleistung [m³/h]</t>
  </si>
  <si>
    <t>336.</t>
  </si>
  <si>
    <t>Prozess Kühlwasser</t>
  </si>
  <si>
    <t>308.</t>
  </si>
  <si>
    <t>Kühllast</t>
  </si>
  <si>
    <t>311.</t>
  </si>
  <si>
    <t>LAN-Port (passiv/ davon aktiv)</t>
  </si>
  <si>
    <t>Anzahl [St.], Ausführung (RJ45, LWL)</t>
  </si>
  <si>
    <t>312.</t>
  </si>
  <si>
    <t>Leerdose</t>
  </si>
  <si>
    <t>313.</t>
  </si>
  <si>
    <t>Leerrohr</t>
  </si>
  <si>
    <t>Anzahl [St.], DN, Länge [m]</t>
  </si>
  <si>
    <t>314.</t>
  </si>
  <si>
    <t>Licht dimmbar</t>
  </si>
  <si>
    <t>63.</t>
  </si>
  <si>
    <t>lichte Raumhöhe</t>
  </si>
  <si>
    <t>343.</t>
  </si>
  <si>
    <t>Raum-Drucküberwachung</t>
  </si>
  <si>
    <t>344.</t>
  </si>
  <si>
    <t>Raumklasse DIN1946-4</t>
  </si>
  <si>
    <t>345.</t>
  </si>
  <si>
    <t>Raumklasse nach DIN 1946T4</t>
  </si>
  <si>
    <t>1a, 1b, 2</t>
  </si>
  <si>
    <t>214.</t>
  </si>
  <si>
    <t xml:space="preserve">Luftauslässe Anzahl </t>
  </si>
  <si>
    <t>64.</t>
  </si>
  <si>
    <t>Lüftung Kühlart</t>
  </si>
  <si>
    <t>65.</t>
  </si>
  <si>
    <t>Lüftung Solltemperatur</t>
  </si>
  <si>
    <t>22 C°</t>
  </si>
  <si>
    <t>321.</t>
  </si>
  <si>
    <t>Luftwechsel</t>
  </si>
  <si>
    <t>Anzahl [St.], Luftwechselrate [n/h]</t>
  </si>
  <si>
    <t>350.</t>
  </si>
  <si>
    <t>REA-Ruf</t>
  </si>
  <si>
    <t>351.</t>
  </si>
  <si>
    <t>Rettungszeichenleuchte</t>
  </si>
  <si>
    <t>352.</t>
  </si>
  <si>
    <t>Röntgenmontagedecke</t>
  </si>
  <si>
    <t>322.</t>
  </si>
  <si>
    <t>Luftwechsel ist</t>
  </si>
  <si>
    <t>66.</t>
  </si>
  <si>
    <t>Max. Personenanzahl</t>
  </si>
  <si>
    <t>67.</t>
  </si>
  <si>
    <t>Meldeanlage</t>
  </si>
  <si>
    <t>68.</t>
  </si>
  <si>
    <t>Mietbereich</t>
  </si>
  <si>
    <t>357.</t>
  </si>
  <si>
    <t>Sauerstoff (O2)</t>
  </si>
  <si>
    <t>358.</t>
  </si>
  <si>
    <t>Säuglingsbadewanne</t>
  </si>
  <si>
    <t>327.</t>
  </si>
  <si>
    <t>Not-Ausschalter</t>
  </si>
  <si>
    <t>69.</t>
  </si>
  <si>
    <t>Nutzer</t>
  </si>
  <si>
    <t>Klinik für Urologie, Institut für Rechtsmedizin</t>
  </si>
  <si>
    <t>70.</t>
  </si>
  <si>
    <t>71.</t>
  </si>
  <si>
    <t>Nutzungsart DIN277</t>
  </si>
  <si>
    <t>NF,VF, TF</t>
  </si>
  <si>
    <t>363.</t>
  </si>
  <si>
    <t>Sonderabluft</t>
  </si>
  <si>
    <t>364.</t>
  </si>
  <si>
    <t>Sondergas</t>
  </si>
  <si>
    <t>72.</t>
  </si>
  <si>
    <t>Punktlast</t>
  </si>
  <si>
    <t>KN</t>
  </si>
  <si>
    <t>365.</t>
  </si>
  <si>
    <t>Sprechanlage / Notruf</t>
  </si>
  <si>
    <t>341.</t>
  </si>
  <si>
    <t>Raum gehört zu Lüftungs Anlage Nr.</t>
  </si>
  <si>
    <t>73.</t>
  </si>
  <si>
    <t>Raum ID</t>
  </si>
  <si>
    <t>368.</t>
  </si>
  <si>
    <t>Stationsabfrageplatz</t>
  </si>
  <si>
    <t>369.</t>
  </si>
  <si>
    <t>Steckbeckenspülanlage</t>
  </si>
  <si>
    <t>342.</t>
  </si>
  <si>
    <t>Raumbediengerät</t>
  </si>
  <si>
    <t>371.</t>
  </si>
  <si>
    <t>Steckdosen 230V, 16A, AV</t>
  </si>
  <si>
    <t>372.</t>
  </si>
  <si>
    <t>Steckdosen 230V, 16A, BSV</t>
  </si>
  <si>
    <t>373.</t>
  </si>
  <si>
    <t>Steckdosen 230V, 16A, SV</t>
  </si>
  <si>
    <t>374.</t>
  </si>
  <si>
    <t>Steckdosen 230V, 16A, USV</t>
  </si>
  <si>
    <t>74.</t>
  </si>
  <si>
    <t>Raumbezeichnung</t>
  </si>
  <si>
    <t>Labor</t>
  </si>
  <si>
    <t>75.</t>
  </si>
  <si>
    <t xml:space="preserve">Raumnummer </t>
  </si>
  <si>
    <t>78.</t>
  </si>
  <si>
    <t>Raumtemperatur</t>
  </si>
  <si>
    <t>Anzahl [St.], min./max. Temperatur [°C]</t>
  </si>
  <si>
    <t>347.</t>
  </si>
  <si>
    <t>Raumtemperatur Sommer max.</t>
  </si>
  <si>
    <t>348.</t>
  </si>
  <si>
    <t>Raumtemperatur Winter min.</t>
  </si>
  <si>
    <t>349.</t>
  </si>
  <si>
    <t>Raum-Temperaturüberwachung</t>
  </si>
  <si>
    <t>76.</t>
  </si>
  <si>
    <t>Raumtyp</t>
  </si>
  <si>
    <t>IfcText, IfcIdentifier</t>
  </si>
  <si>
    <t>Büro (Standard-Raum)</t>
  </si>
  <si>
    <t>Bauteiltyp/Raumtyp (32)</t>
  </si>
  <si>
    <t>79.</t>
  </si>
  <si>
    <t>Raumvolumen</t>
  </si>
  <si>
    <t>m³</t>
  </si>
  <si>
    <t>80.</t>
  </si>
  <si>
    <t>Raumvolumen Rohbau</t>
  </si>
  <si>
    <t>83.</t>
  </si>
  <si>
    <t>Rohbau Raumhöhe</t>
  </si>
  <si>
    <t>84.</t>
  </si>
  <si>
    <t>Schallschutzanforderung</t>
  </si>
  <si>
    <t>erhöht</t>
  </si>
  <si>
    <t>361.</t>
  </si>
  <si>
    <t>Schwachstromeinbauten (Aufzählung im Textfeld)</t>
  </si>
  <si>
    <t>85.</t>
  </si>
  <si>
    <t>Sicherheitsanforderung</t>
  </si>
  <si>
    <t>Hoch</t>
  </si>
  <si>
    <t>377.</t>
  </si>
  <si>
    <t>Steuerleitung/GLT MedTech</t>
  </si>
  <si>
    <t>378.</t>
  </si>
  <si>
    <t>Stickstoff (N2)</t>
  </si>
  <si>
    <t>86.</t>
  </si>
  <si>
    <t>Sichtschutzanforderung</t>
  </si>
  <si>
    <t>87.</t>
  </si>
  <si>
    <t>Sockelleiste</t>
  </si>
  <si>
    <t>88.</t>
  </si>
  <si>
    <t>Sonnenschutzanforderung</t>
  </si>
  <si>
    <t>Motorantrieb Raumsteuerung; automatische Regelung nach Lichtintensität</t>
  </si>
  <si>
    <t>382.</t>
  </si>
  <si>
    <t>Türsprechanlage</t>
  </si>
  <si>
    <t>366.</t>
  </si>
  <si>
    <t>Sprinkler</t>
  </si>
  <si>
    <t>89.</t>
  </si>
  <si>
    <t>Sprinklerschutzanforderung</t>
  </si>
  <si>
    <t>385.</t>
  </si>
  <si>
    <t>Über-/Unterdruck wechselbar</t>
  </si>
  <si>
    <t>370.</t>
  </si>
  <si>
    <t>Steckdose, 230 V</t>
  </si>
  <si>
    <t>Anzahl [St.], Absicherung [A], Leistung [kW], Stromversorgung (AV/SV/BSV)</t>
  </si>
  <si>
    <t>375.</t>
  </si>
  <si>
    <t>Steckdosenanschluss CEE-Form, 230 V</t>
  </si>
  <si>
    <t>388.</t>
  </si>
  <si>
    <t>UKV / RJ45-Anschluss DD</t>
  </si>
  <si>
    <t>376.</t>
  </si>
  <si>
    <t>Steckdosenanschluss CEE-Form, 400 V</t>
  </si>
  <si>
    <t>390.</t>
  </si>
  <si>
    <t>Vakuumverbindungsleitung</t>
  </si>
  <si>
    <t>391.</t>
  </si>
  <si>
    <t>Verbrauch VE Wasser</t>
  </si>
  <si>
    <t>l/h</t>
  </si>
  <si>
    <t>392.</t>
  </si>
  <si>
    <t>VE-Wasser</t>
  </si>
  <si>
    <t>393.</t>
  </si>
  <si>
    <t>Videosprechanlage</t>
  </si>
  <si>
    <t>91.</t>
  </si>
  <si>
    <t>Tageslichtanforderung</t>
  </si>
  <si>
    <t>384.</t>
  </si>
  <si>
    <t>Überströmung</t>
  </si>
  <si>
    <t>396.</t>
  </si>
  <si>
    <t>vollentsaltztes Wasser</t>
  </si>
  <si>
    <t>387.</t>
  </si>
  <si>
    <t>ULK</t>
  </si>
  <si>
    <t>93.</t>
  </si>
  <si>
    <t>Umfang</t>
  </si>
  <si>
    <t>95.</t>
  </si>
  <si>
    <t>Verdunklungsanforderung</t>
  </si>
  <si>
    <t>96.</t>
  </si>
  <si>
    <t>Vertraulichkeitsanforderung</t>
  </si>
  <si>
    <t>395.</t>
  </si>
  <si>
    <t>Videoüberwachung</t>
  </si>
  <si>
    <t>397.</t>
  </si>
  <si>
    <t>Volumenstrom 24h-Abluft</t>
  </si>
  <si>
    <t>398.</t>
  </si>
  <si>
    <t>Volumenstrom Abluft</t>
  </si>
  <si>
    <t>399.</t>
  </si>
  <si>
    <t>Volumenstrom Sonderabluft</t>
  </si>
  <si>
    <t>400.</t>
  </si>
  <si>
    <t>Volumenstrom Sonstige Abulft</t>
  </si>
  <si>
    <t>405.</t>
  </si>
  <si>
    <t>Wärmelast Geräte (direkt)</t>
  </si>
  <si>
    <t>406.</t>
  </si>
  <si>
    <t>Wärmelast Geräte (Raum)</t>
  </si>
  <si>
    <t>401.</t>
  </si>
  <si>
    <t>Volumenstrom Umluft</t>
  </si>
  <si>
    <t>402.</t>
  </si>
  <si>
    <t>Volumenstrom Zuluft</t>
  </si>
  <si>
    <t>407.</t>
  </si>
  <si>
    <t>Warmwasseranschluss</t>
  </si>
  <si>
    <t>410.</t>
  </si>
  <si>
    <t>Wasserabfluss</t>
  </si>
  <si>
    <t>Anzahl [St.], DN, max. Temperatur [°C], pH-Wert</t>
  </si>
  <si>
    <t>408.</t>
  </si>
  <si>
    <t>Warmwasseranschluss enthärtet</t>
  </si>
  <si>
    <t>415.</t>
  </si>
  <si>
    <t>Wechselstrom, 230 V</t>
  </si>
  <si>
    <t>424.</t>
  </si>
  <si>
    <t>Zuluft</t>
  </si>
  <si>
    <t>411.</t>
  </si>
  <si>
    <t>Wasserabfluss über Abklinganlage</t>
  </si>
  <si>
    <t>Anzahl [St.], DN, Menge [l/h], Aktivität [Bq]</t>
  </si>
  <si>
    <t>412.</t>
  </si>
  <si>
    <t>Wasserabfluss über Neutralisation</t>
  </si>
  <si>
    <t>Anzahl [St.], DN, Menge [l/h], pH-Wert</t>
  </si>
  <si>
    <t>413.</t>
  </si>
  <si>
    <t>Wasseranschluss vollentsalzt</t>
  </si>
  <si>
    <t>Anzahl [St.], DN, Auslegeleistung [l/h], max. Leitf. [µS/cm]</t>
  </si>
  <si>
    <t>187.</t>
  </si>
  <si>
    <t>Außenglasfläche</t>
  </si>
  <si>
    <t>Aufaddierte Außenglasfläche Fenster, Oberlichter &amp; Glasfläche der Türen</t>
  </si>
  <si>
    <t>27, 29</t>
  </si>
  <si>
    <t>186.</t>
  </si>
  <si>
    <t>Innenglasfläche</t>
  </si>
  <si>
    <t>Aufaddierte Innenglasfläche Fenster, Oberlichter &amp; Glasfläche der Türen</t>
  </si>
  <si>
    <t>180.</t>
  </si>
  <si>
    <t>Nutzungszeit Werktags Beginn</t>
  </si>
  <si>
    <t>181.</t>
  </si>
  <si>
    <t>Nutzungszeit Werktags Ende</t>
  </si>
  <si>
    <t>417.</t>
  </si>
  <si>
    <t>Zimmersignalleuchte</t>
  </si>
  <si>
    <t>182.</t>
  </si>
  <si>
    <t>Nutzungszeit Wochenende Beginn</t>
  </si>
  <si>
    <t>183.</t>
  </si>
  <si>
    <t>Nutzungszeit Wochenende Ende</t>
  </si>
  <si>
    <t>420.</t>
  </si>
  <si>
    <t>ZLT</t>
  </si>
  <si>
    <t>421.</t>
  </si>
  <si>
    <t>185.</t>
  </si>
  <si>
    <t xml:space="preserve">Personen (Mitarbeiter + Personen) im Raum Anzahl </t>
  </si>
  <si>
    <t>109.</t>
  </si>
  <si>
    <t>Boden Ausbildung Sockel</t>
  </si>
  <si>
    <t>Hohlkehlsockel</t>
  </si>
  <si>
    <t>106.</t>
  </si>
  <si>
    <t>Boden Belag</t>
  </si>
  <si>
    <t>Parkett, Linoleum, PVC usw.</t>
  </si>
  <si>
    <t>108.</t>
  </si>
  <si>
    <t>Boden Farbe</t>
  </si>
  <si>
    <t>Anthrazit</t>
  </si>
  <si>
    <t>110.</t>
  </si>
  <si>
    <t>Boden Gefälle</t>
  </si>
  <si>
    <t>102.</t>
  </si>
  <si>
    <t>Bodenabsenkung</t>
  </si>
  <si>
    <t>Anzahl [St.], Breite [mm], Länge [mm], Höhe [mm]</t>
  </si>
  <si>
    <t>105.</t>
  </si>
  <si>
    <t>Bodenaufbau Konstruktion</t>
  </si>
  <si>
    <t>Doppelboden</t>
  </si>
  <si>
    <t>116.</t>
  </si>
  <si>
    <t>Estrichaussparung</t>
  </si>
  <si>
    <t>288.</t>
  </si>
  <si>
    <t>Fußbodenheizung</t>
  </si>
  <si>
    <t>117.</t>
  </si>
  <si>
    <t>Fußbodenlast/Moment</t>
  </si>
  <si>
    <t>Anzahl [St.], Belastung [N/m²], Moment [Nm]</t>
  </si>
  <si>
    <t>131.</t>
  </si>
  <si>
    <t>Decke Einzellasten</t>
  </si>
  <si>
    <t>t</t>
  </si>
  <si>
    <t>128.</t>
  </si>
  <si>
    <t>Decke Farbe</t>
  </si>
  <si>
    <t>Weiss</t>
  </si>
  <si>
    <t>122.</t>
  </si>
  <si>
    <t>Decke Konstruktion</t>
  </si>
  <si>
    <t>RDF - Rasterdecke mit (fensterseitigem) GK-Fries/Abkofferung</t>
  </si>
  <si>
    <t>125.</t>
  </si>
  <si>
    <t>Decke Lichte Abhanghöhe</t>
  </si>
  <si>
    <t>123.</t>
  </si>
  <si>
    <t>Decke Material</t>
  </si>
  <si>
    <t>129.</t>
  </si>
  <si>
    <t>Decke Raumakustische Anforderungen</t>
  </si>
  <si>
    <t>R´w, res</t>
  </si>
  <si>
    <t>130.</t>
  </si>
  <si>
    <t>Decke Revisionierbar</t>
  </si>
  <si>
    <t>Ja/Nein</t>
  </si>
  <si>
    <t>127.</t>
  </si>
  <si>
    <t>Deckenflächenmaterial</t>
  </si>
  <si>
    <t>121.</t>
  </si>
  <si>
    <t>Deckenlast/Moment</t>
  </si>
  <si>
    <t>Anzahl [St.], Belastung [N], Moment [Nm]</t>
  </si>
  <si>
    <t>307.</t>
  </si>
  <si>
    <t>Kühldecke</t>
  </si>
  <si>
    <t>132.</t>
  </si>
  <si>
    <t>Unterkonstruktion Decke</t>
  </si>
  <si>
    <t>Anzahl [St.], Belastung [N/m²]</t>
  </si>
  <si>
    <t>196.</t>
  </si>
  <si>
    <t xml:space="preserve">akustischer Signalgeber Anzahl </t>
  </si>
  <si>
    <t>193.</t>
  </si>
  <si>
    <t>Anschluß BMA</t>
  </si>
  <si>
    <t>240.</t>
  </si>
  <si>
    <t>Aus-/ Wechselschaltung</t>
  </si>
  <si>
    <t>198.</t>
  </si>
  <si>
    <t xml:space="preserve">Deckenleuchten Anzahl </t>
  </si>
  <si>
    <t>267.</t>
  </si>
  <si>
    <t>Einbruchmeldeanlage Raumabsicherung</t>
  </si>
  <si>
    <t>199.</t>
  </si>
  <si>
    <t xml:space="preserve">Erdungssteckdose Anzahl </t>
  </si>
  <si>
    <t>10.</t>
  </si>
  <si>
    <t xml:space="preserve">Festanschluss 230V Anzahl </t>
  </si>
  <si>
    <t>11.</t>
  </si>
  <si>
    <t xml:space="preserve">Festanschluss 230V NEA Anzahl </t>
  </si>
  <si>
    <t>12.</t>
  </si>
  <si>
    <t xml:space="preserve">Festanschluss 230V USV Anzahl </t>
  </si>
  <si>
    <t>13.</t>
  </si>
  <si>
    <t xml:space="preserve">Festanschluss 400V Anzahl </t>
  </si>
  <si>
    <t>14.</t>
  </si>
  <si>
    <t xml:space="preserve">Festanschluss 400V NEA Anzahl </t>
  </si>
  <si>
    <t>15.</t>
  </si>
  <si>
    <t xml:space="preserve">Festanschluss 400V USV Anzahl </t>
  </si>
  <si>
    <t>200.</t>
  </si>
  <si>
    <t xml:space="preserve">Festanschlüsse AV 230V Anzahl </t>
  </si>
  <si>
    <t>201.</t>
  </si>
  <si>
    <t xml:space="preserve">Festanschlüsse AV 400V Anzahl </t>
  </si>
  <si>
    <t>202.</t>
  </si>
  <si>
    <t xml:space="preserve">Festanschlüsse BSV 230V Anzahl </t>
  </si>
  <si>
    <t>203.</t>
  </si>
  <si>
    <t xml:space="preserve">Festanschlüsse BSV-IT 230V Anzahl </t>
  </si>
  <si>
    <t>204.</t>
  </si>
  <si>
    <t xml:space="preserve">Festanschlüsse SV 230V Anzahl </t>
  </si>
  <si>
    <t>205.</t>
  </si>
  <si>
    <t xml:space="preserve">Festanschlüsse SV 400V Anzahl </t>
  </si>
  <si>
    <t>206.</t>
  </si>
  <si>
    <t xml:space="preserve">Festanschlüsse SV-IT 230V Anzahl </t>
  </si>
  <si>
    <t>207.</t>
  </si>
  <si>
    <t>Festanschlüsse USV 230V Anzahl</t>
  </si>
  <si>
    <t>284.</t>
  </si>
  <si>
    <t>Fluchttürterminal</t>
  </si>
  <si>
    <t>285.</t>
  </si>
  <si>
    <t>Flurdisplay</t>
  </si>
  <si>
    <t>208.</t>
  </si>
  <si>
    <t xml:space="preserve">Handfeuermelder Anzahl </t>
  </si>
  <si>
    <t>50.</t>
  </si>
  <si>
    <t>IT-System SV/ZBV</t>
  </si>
  <si>
    <t>51.</t>
  </si>
  <si>
    <t>IT-System XV/SV</t>
  </si>
  <si>
    <t>299.</t>
  </si>
  <si>
    <t>IT-Tableau</t>
  </si>
  <si>
    <t>209.</t>
  </si>
  <si>
    <t xml:space="preserve">Jalousieschalter Anzahl </t>
  </si>
  <si>
    <t>210.</t>
  </si>
  <si>
    <t xml:space="preserve">Jalousietaster Anzahl </t>
  </si>
  <si>
    <t>211.</t>
  </si>
  <si>
    <t xml:space="preserve">Kombimelder Anzahl </t>
  </si>
  <si>
    <t>212.</t>
  </si>
  <si>
    <t xml:space="preserve">Kombimelder mit Signalgeber akustisch Anzahl </t>
  </si>
  <si>
    <t>213.</t>
  </si>
  <si>
    <t xml:space="preserve">Kombimelder mit Signalgeber optisch Anzahl </t>
  </si>
  <si>
    <t>55.</t>
  </si>
  <si>
    <t>Kraftstrom Allgemeinversorgung</t>
  </si>
  <si>
    <t>56.</t>
  </si>
  <si>
    <t>Kraftstrom Sicherheitsversorgung</t>
  </si>
  <si>
    <t>57.</t>
  </si>
  <si>
    <t>Kraftstrom Unterbrechungsheizversorgung</t>
  </si>
  <si>
    <t>59.</t>
  </si>
  <si>
    <t>Licht Belichtungsstärke</t>
  </si>
  <si>
    <t>200 Lux</t>
  </si>
  <si>
    <t>60.</t>
  </si>
  <si>
    <t>Licht Leuchten</t>
  </si>
  <si>
    <t>Deckenleuchten normal</t>
  </si>
  <si>
    <t>61.</t>
  </si>
  <si>
    <t>Licht Leuchtmittel</t>
  </si>
  <si>
    <t>LED</t>
  </si>
  <si>
    <t>62.</t>
  </si>
  <si>
    <t>Licht Schalter</t>
  </si>
  <si>
    <t>Präsenzmelder</t>
  </si>
  <si>
    <t>316.</t>
  </si>
  <si>
    <t>324.</t>
  </si>
  <si>
    <t>Max. Kabelquerschnitt Schaltschrank</t>
  </si>
  <si>
    <t>16.</t>
  </si>
  <si>
    <t xml:space="preserve">Netzwerkanschluss RJ45 Anzahl </t>
  </si>
  <si>
    <t>330.</t>
  </si>
  <si>
    <t>Notstromfolgesteuerung</t>
  </si>
  <si>
    <t>215.</t>
  </si>
  <si>
    <t xml:space="preserve">optischer Rauchmelder Anzahl </t>
  </si>
  <si>
    <t>216.</t>
  </si>
  <si>
    <t xml:space="preserve">optischer Rauchmelder mit Signalgeber akustisch Anzahl </t>
  </si>
  <si>
    <t>217.</t>
  </si>
  <si>
    <t xml:space="preserve">optischer Rauchmelder mit Signalgeber optisch Anzahl </t>
  </si>
  <si>
    <t>218.</t>
  </si>
  <si>
    <t xml:space="preserve">optischer Signalgeber Anzahl </t>
  </si>
  <si>
    <t>219.</t>
  </si>
  <si>
    <t xml:space="preserve">Potentialausgleich 16 mm Anzahl </t>
  </si>
  <si>
    <t>220.</t>
  </si>
  <si>
    <t xml:space="preserve">Potentialausgleich 4mm Anzahl </t>
  </si>
  <si>
    <t>221.</t>
  </si>
  <si>
    <t xml:space="preserve">Potentialausgleich 6 mm Anzahl </t>
  </si>
  <si>
    <t>335.</t>
  </si>
  <si>
    <t>Präsenzabhängige Beleuchtungsteuerung</t>
  </si>
  <si>
    <t>337.</t>
  </si>
  <si>
    <t>RAS Brandmeldekabel</t>
  </si>
  <si>
    <t>338.</t>
  </si>
  <si>
    <t>RAS Netzverkabelung 230 V / 50 Hz</t>
  </si>
  <si>
    <t>339.</t>
  </si>
  <si>
    <t>Rauchmelder im Schachtkopf</t>
  </si>
  <si>
    <t>340.</t>
  </si>
  <si>
    <t>Rauchmelder im Triebwerksraum</t>
  </si>
  <si>
    <t>346.</t>
  </si>
  <si>
    <t>Raumsprechstelle</t>
  </si>
  <si>
    <t>353.</t>
  </si>
  <si>
    <t>Ruf- und Abstelltaster mit Steckverbinder/ Birntaster</t>
  </si>
  <si>
    <t>354.</t>
  </si>
  <si>
    <t>Ruf-/Abstelltaster</t>
  </si>
  <si>
    <t>355.</t>
  </si>
  <si>
    <t>Rufzugtaster</t>
  </si>
  <si>
    <t>356.</t>
  </si>
  <si>
    <t>RWA-Taster</t>
  </si>
  <si>
    <t>359.</t>
  </si>
  <si>
    <t>Schachtlicht</t>
  </si>
  <si>
    <t>362.</t>
  </si>
  <si>
    <t>separates Netz (Licht/Steckdose im TWR)</t>
  </si>
  <si>
    <t>222.</t>
  </si>
  <si>
    <t xml:space="preserve">Sondermelder Anzahl </t>
  </si>
  <si>
    <t>17.</t>
  </si>
  <si>
    <t>Steckdose 230V Anzahl</t>
  </si>
  <si>
    <t>18.</t>
  </si>
  <si>
    <t xml:space="preserve">Steckdose 230V NEA Anzahl </t>
  </si>
  <si>
    <t>19.</t>
  </si>
  <si>
    <t xml:space="preserve">Steckdose 230V USV Anzahl </t>
  </si>
  <si>
    <t>20.</t>
  </si>
  <si>
    <t xml:space="preserve">Steckdose 400V Anzahl </t>
  </si>
  <si>
    <t>21.</t>
  </si>
  <si>
    <t xml:space="preserve">Steckdose 400V NEA Anzahl </t>
  </si>
  <si>
    <t>22.</t>
  </si>
  <si>
    <t xml:space="preserve">Steckdose 400V USV Anzahl </t>
  </si>
  <si>
    <t>223.</t>
  </si>
  <si>
    <t xml:space="preserve">Steckdose CEE 400V/16A AV Anzahl </t>
  </si>
  <si>
    <t>224.</t>
  </si>
  <si>
    <t xml:space="preserve">Steckdose CEE 400V/16A SV Anzahl </t>
  </si>
  <si>
    <t>225.</t>
  </si>
  <si>
    <t xml:space="preserve">Steckdose CEE 400V/32A AV Anzahl </t>
  </si>
  <si>
    <t>226.</t>
  </si>
  <si>
    <t xml:space="preserve">Steckdose CEE 400V/32A SV Anzahl </t>
  </si>
  <si>
    <t>227.</t>
  </si>
  <si>
    <t xml:space="preserve">Steckdosen 230V AV Anzahl </t>
  </si>
  <si>
    <t>228.</t>
  </si>
  <si>
    <t xml:space="preserve">Steckdosen 230V BSV-IT Anzahl </t>
  </si>
  <si>
    <t>229.</t>
  </si>
  <si>
    <t xml:space="preserve">Steckdosen 230V SV Anzahl </t>
  </si>
  <si>
    <t>230.</t>
  </si>
  <si>
    <t>Steckdosen 230V SV-IT Anzahl</t>
  </si>
  <si>
    <t>231.</t>
  </si>
  <si>
    <t xml:space="preserve">Steckdosen 230V USVAnzahl </t>
  </si>
  <si>
    <t>232.</t>
  </si>
  <si>
    <t xml:space="preserve">Steckdosen CEE 230V/16A AV Anzahl </t>
  </si>
  <si>
    <t>233.</t>
  </si>
  <si>
    <t xml:space="preserve">Steckdosen CEE 230V/16A SV Anzahl </t>
  </si>
  <si>
    <t>379.</t>
  </si>
  <si>
    <t xml:space="preserve">Störmeldungen GA/GLT </t>
  </si>
  <si>
    <t>380.</t>
  </si>
  <si>
    <t>Tageslichtabh. Beleuchtungssteuer</t>
  </si>
  <si>
    <t>381.</t>
  </si>
  <si>
    <t>Tasterschaltung</t>
  </si>
  <si>
    <t>383.</t>
  </si>
  <si>
    <t>Türsprechstelle</t>
  </si>
  <si>
    <t>386.</t>
  </si>
  <si>
    <t>Uhr</t>
  </si>
  <si>
    <t>394.</t>
  </si>
  <si>
    <t>Videosprechstelle</t>
  </si>
  <si>
    <t>403.</t>
  </si>
  <si>
    <t>Vorsicherung 400 V Haupzuleitung</t>
  </si>
  <si>
    <t>234.</t>
  </si>
  <si>
    <t xml:space="preserve">Wandleuchten Anzahl </t>
  </si>
  <si>
    <t>235.</t>
  </si>
  <si>
    <t>Wärmemelder Anzahl</t>
  </si>
  <si>
    <t>236.</t>
  </si>
  <si>
    <t xml:space="preserve">Wärmemelder mit Signalgeber akustisch Anzahl </t>
  </si>
  <si>
    <t>237.</t>
  </si>
  <si>
    <t xml:space="preserve">Wärmemelder mit Signalgeber optisch Anzahl </t>
  </si>
  <si>
    <t>418.</t>
  </si>
  <si>
    <t>Zimmerterminal mit Sprechen</t>
  </si>
  <si>
    <t>422.</t>
  </si>
  <si>
    <t>Zuleitung 230 V</t>
  </si>
  <si>
    <t>423.</t>
  </si>
  <si>
    <t>Zuleitung Schaltschrank 400 V</t>
  </si>
  <si>
    <t>425.</t>
  </si>
  <si>
    <t>Zutritts- / Vorrangsteuerung</t>
  </si>
  <si>
    <t>170.</t>
  </si>
  <si>
    <t>Fenster Behang</t>
  </si>
  <si>
    <t xml:space="preserve">Raffstore </t>
  </si>
  <si>
    <t>169.</t>
  </si>
  <si>
    <t>Fenster Farbe</t>
  </si>
  <si>
    <t>Aluminium natur</t>
  </si>
  <si>
    <t>176.</t>
  </si>
  <si>
    <t>Fenster Konstruktion</t>
  </si>
  <si>
    <t>Alu-Fenster</t>
  </si>
  <si>
    <t>171.</t>
  </si>
  <si>
    <t>Fenster Material</t>
  </si>
  <si>
    <t>172.</t>
  </si>
  <si>
    <t>Fenster Schallschutz</t>
  </si>
  <si>
    <t>dB</t>
  </si>
  <si>
    <t>173.</t>
  </si>
  <si>
    <t>Fenster Verglasung</t>
  </si>
  <si>
    <t>VSG I</t>
  </si>
  <si>
    <t>174.</t>
  </si>
  <si>
    <t>Fensterbank</t>
  </si>
  <si>
    <t>IfcText, IfcBoolean</t>
  </si>
  <si>
    <t>Kusntstein, wisch- und desinfektionsbeständig</t>
  </si>
  <si>
    <t>Fensterbank außen (71), Fensterbank innen (72)</t>
  </si>
  <si>
    <t>175.</t>
  </si>
  <si>
    <t>Fensterflügel</t>
  </si>
  <si>
    <t>242.</t>
  </si>
  <si>
    <t>Badewanne</t>
  </si>
  <si>
    <t>247.</t>
  </si>
  <si>
    <t>Bidet</t>
  </si>
  <si>
    <t>265.</t>
  </si>
  <si>
    <t>Dusche</t>
  </si>
  <si>
    <t>281.</t>
  </si>
  <si>
    <t>Fetthaltiges Abwasser</t>
  </si>
  <si>
    <t>295.</t>
  </si>
  <si>
    <t>Hebeanlage</t>
  </si>
  <si>
    <t>326.</t>
  </si>
  <si>
    <t>Nicht-Trinkwasser</t>
  </si>
  <si>
    <t>360.</t>
  </si>
  <si>
    <t>Schmutzwasser</t>
  </si>
  <si>
    <t>367.</t>
  </si>
  <si>
    <t>Spüle</t>
  </si>
  <si>
    <t>389.</t>
  </si>
  <si>
    <t>Urinal</t>
  </si>
  <si>
    <t>409.</t>
  </si>
  <si>
    <t>Waschtisch</t>
  </si>
  <si>
    <t>414.</t>
  </si>
  <si>
    <t xml:space="preserve">WC </t>
  </si>
  <si>
    <t>246.</t>
  </si>
  <si>
    <t>WC Beh.</t>
  </si>
  <si>
    <t>419.</t>
  </si>
  <si>
    <t>Zirkulation</t>
  </si>
  <si>
    <t>156.</t>
  </si>
  <si>
    <t>Tür Automatik</t>
  </si>
  <si>
    <t>158.</t>
  </si>
  <si>
    <t>Tür Drückergarnitur</t>
  </si>
  <si>
    <t>Türdrücker, Edelstahl</t>
  </si>
  <si>
    <t>159.</t>
  </si>
  <si>
    <t>Tür Farbe</t>
  </si>
  <si>
    <t>167.</t>
  </si>
  <si>
    <t>Tür Konstruktion</t>
  </si>
  <si>
    <t>Drehtür</t>
  </si>
  <si>
    <t>160.</t>
  </si>
  <si>
    <t>Tür Material</t>
  </si>
  <si>
    <t>161.</t>
  </si>
  <si>
    <t>Tür Obentürschließer</t>
  </si>
  <si>
    <t>162.</t>
  </si>
  <si>
    <t>Tür Schallschutz</t>
  </si>
  <si>
    <t>163.</t>
  </si>
  <si>
    <t>Tür Sichtfenster</t>
  </si>
  <si>
    <t>164.</t>
  </si>
  <si>
    <t>Tür Taster</t>
  </si>
  <si>
    <t>165.</t>
  </si>
  <si>
    <t>Türschwelle</t>
  </si>
  <si>
    <t>166.</t>
  </si>
  <si>
    <t>Türstopper</t>
  </si>
  <si>
    <t>134.</t>
  </si>
  <si>
    <t>Unterkonsruktion Wand</t>
  </si>
  <si>
    <t>Anzahl [St.], Belastung [N/m]</t>
  </si>
  <si>
    <t>142.</t>
  </si>
  <si>
    <t>Wand abwaschbar</t>
  </si>
  <si>
    <t>138.</t>
  </si>
  <si>
    <t>Wand Farbe</t>
  </si>
  <si>
    <t>153.</t>
  </si>
  <si>
    <t>Wand Handlauf Farbe</t>
  </si>
  <si>
    <t>151.</t>
  </si>
  <si>
    <t>Wand Handlauf Konstruktion</t>
  </si>
  <si>
    <t>152.</t>
  </si>
  <si>
    <t>Wand Handlauf Material</t>
  </si>
  <si>
    <t>141.</t>
  </si>
  <si>
    <t>Wand Höhe Fliesenspiegel</t>
  </si>
  <si>
    <t>150.</t>
  </si>
  <si>
    <t>Wand Kantenschutz Farbe</t>
  </si>
  <si>
    <t>148.</t>
  </si>
  <si>
    <t>Wand Kantenschutz Konstruktion</t>
  </si>
  <si>
    <t>149.</t>
  </si>
  <si>
    <t>Wand Kantenschutz Material</t>
  </si>
  <si>
    <t>136.</t>
  </si>
  <si>
    <t>Wand Konstruktion</t>
  </si>
  <si>
    <t>Metallständerwerk, GK beidseitig doppelt beplankt</t>
  </si>
  <si>
    <t>137.</t>
  </si>
  <si>
    <t>Wand Oberflächenmaterial</t>
  </si>
  <si>
    <t>GF Glasgewebe mit Anstrich</t>
  </si>
  <si>
    <t>139.</t>
  </si>
  <si>
    <t>Wand Schallschutz</t>
  </si>
  <si>
    <t>404.</t>
  </si>
  <si>
    <t>Wandflächenheizung</t>
  </si>
  <si>
    <t>135.</t>
  </si>
  <si>
    <t>Wandkanäle</t>
  </si>
  <si>
    <t>Fensterbrüstungskanal</t>
  </si>
  <si>
    <t>144.</t>
  </si>
  <si>
    <t>Wandlast/Moment</t>
  </si>
  <si>
    <t>147.</t>
  </si>
  <si>
    <t>Wandschutz Farbe</t>
  </si>
  <si>
    <t>145.</t>
  </si>
  <si>
    <t>Wandschutz Konstruktion</t>
  </si>
  <si>
    <t>146.</t>
  </si>
  <si>
    <t>Wandschutz Material</t>
  </si>
  <si>
    <t>580.</t>
  </si>
  <si>
    <t>Behälterinhalt</t>
  </si>
  <si>
    <t>583.</t>
  </si>
  <si>
    <t>Dosiermenge</t>
  </si>
  <si>
    <t>ml/m³</t>
  </si>
  <si>
    <t>584.</t>
  </si>
  <si>
    <t>Durchflussmenge</t>
  </si>
  <si>
    <t>Abflussmenge (1)</t>
  </si>
  <si>
    <t>595.</t>
  </si>
  <si>
    <t xml:space="preserve">Länge Abgang </t>
  </si>
  <si>
    <t>604.</t>
  </si>
  <si>
    <t>605.</t>
  </si>
  <si>
    <t>610.</t>
  </si>
  <si>
    <t>611.</t>
  </si>
  <si>
    <t>Schlammfang</t>
  </si>
  <si>
    <t>613.</t>
  </si>
  <si>
    <t>Speichervolumen</t>
  </si>
  <si>
    <t>614.</t>
  </si>
  <si>
    <t xml:space="preserve">Strang </t>
  </si>
  <si>
    <t>554.</t>
  </si>
  <si>
    <t>Anlage</t>
  </si>
  <si>
    <t>586.</t>
  </si>
  <si>
    <t xml:space="preserve">Einstecklänge </t>
  </si>
  <si>
    <t>608.</t>
  </si>
  <si>
    <t xml:space="preserve">Rahmen </t>
  </si>
  <si>
    <t>609.</t>
  </si>
  <si>
    <t xml:space="preserve">Rahmenverbindung fix </t>
  </si>
  <si>
    <t>570.</t>
  </si>
  <si>
    <t xml:space="preserve">Segmente für Segmentbogen Anzahl </t>
  </si>
  <si>
    <t>619.</t>
  </si>
  <si>
    <t xml:space="preserve">Wärmeleistung </t>
  </si>
  <si>
    <t>620.</t>
  </si>
  <si>
    <t>Wasserart: [fäkalienfrei, fäkalienhaltig]</t>
  </si>
  <si>
    <t>541.</t>
  </si>
  <si>
    <t>Haltestellen Anzahl</t>
  </si>
  <si>
    <t>542.</t>
  </si>
  <si>
    <t xml:space="preserve">Nennlast </t>
  </si>
  <si>
    <t>514.</t>
  </si>
  <si>
    <t>Auftrittsbreite</t>
  </si>
  <si>
    <t>IfcLengthMeasure, IfcPositiveLengthMeasure</t>
  </si>
  <si>
    <t>Auftritt (21)</t>
  </si>
  <si>
    <t>624.</t>
  </si>
  <si>
    <t>Anschluss Kaltwasser 0-3°dH, 80 µS</t>
  </si>
  <si>
    <t>625.</t>
  </si>
  <si>
    <t>Verbrauch Kaltwasser  0-3°dH, 80 µS</t>
  </si>
  <si>
    <t>626.</t>
  </si>
  <si>
    <t>Anschluss Kaltwasser 0-3°dH, 250 µS</t>
  </si>
  <si>
    <t>627.</t>
  </si>
  <si>
    <t>Verbrauch Kaltwasser  0-3°dH, 250 µS</t>
  </si>
  <si>
    <t>628.</t>
  </si>
  <si>
    <t>Anschluss Dampf</t>
  </si>
  <si>
    <t>629.</t>
  </si>
  <si>
    <t>Verbrauch Dampf</t>
  </si>
  <si>
    <t>630.</t>
  </si>
  <si>
    <t>Anschluss Dampf-Kondensat</t>
  </si>
  <si>
    <t>631.</t>
  </si>
  <si>
    <t>Anschluss Chemie</t>
  </si>
  <si>
    <t>517.</t>
  </si>
  <si>
    <t>Geländer Handlauf (Material)</t>
  </si>
  <si>
    <t>Holz</t>
  </si>
  <si>
    <t>519.</t>
  </si>
  <si>
    <t>Geländer Material</t>
  </si>
  <si>
    <t xml:space="preserve">Stahl, pulverbeschichtet </t>
  </si>
  <si>
    <t>635.</t>
  </si>
  <si>
    <t>Kaltwasser weich</t>
  </si>
  <si>
    <t>636.</t>
  </si>
  <si>
    <t>Kaltwasser weich Osmose</t>
  </si>
  <si>
    <t>518.</t>
  </si>
  <si>
    <t>Geländer Typ</t>
  </si>
  <si>
    <t>515.</t>
  </si>
  <si>
    <t>Laufbreite</t>
  </si>
  <si>
    <t>513.</t>
  </si>
  <si>
    <t>Stufenhöhe</t>
  </si>
  <si>
    <t>524.</t>
  </si>
  <si>
    <t>Positionsnummer</t>
  </si>
  <si>
    <t>523.</t>
  </si>
  <si>
    <t>Querschnittsform</t>
  </si>
  <si>
    <t>521.</t>
  </si>
  <si>
    <t>Stützenpositionsmarkierung</t>
  </si>
  <si>
    <t>522.</t>
  </si>
  <si>
    <t>Stützenstil</t>
  </si>
  <si>
    <t>646.</t>
  </si>
  <si>
    <t>AC separate Absicherung</t>
  </si>
  <si>
    <t>647.</t>
  </si>
  <si>
    <t>Anschluss an Zentrale Leittechnik</t>
  </si>
  <si>
    <t>648.</t>
  </si>
  <si>
    <t>Drehmomente und Gewichtskräfte</t>
  </si>
  <si>
    <t>649.</t>
  </si>
  <si>
    <t>Drehstrom</t>
  </si>
  <si>
    <t>650.</t>
  </si>
  <si>
    <t>Druckluft  mit AL-Rückführung</t>
  </si>
  <si>
    <t>651.</t>
  </si>
  <si>
    <t>EDV Netzanschluss</t>
  </si>
  <si>
    <t>652.</t>
  </si>
  <si>
    <t>Ein-Aus-Taster für die gesamte Anlage</t>
  </si>
  <si>
    <t>653.</t>
  </si>
  <si>
    <t>feste, raumbestimmt lose, lose MT</t>
  </si>
  <si>
    <t>654.</t>
  </si>
  <si>
    <t>Finanzierungsart</t>
  </si>
  <si>
    <t>655.</t>
  </si>
  <si>
    <t>Fremddampf</t>
  </si>
  <si>
    <t>656.</t>
  </si>
  <si>
    <t>Kondensat-Rückleitung</t>
  </si>
  <si>
    <t>657.</t>
  </si>
  <si>
    <t>Kühlwasserkreislauf</t>
  </si>
  <si>
    <t>658.</t>
  </si>
  <si>
    <t>Lasten, bspw. erforderliche Wandverst.</t>
  </si>
  <si>
    <t>659.</t>
  </si>
  <si>
    <t>Vollentsalztes Wasser</t>
  </si>
  <si>
    <t>660.</t>
  </si>
  <si>
    <t>Wechselstrom (AC)</t>
  </si>
  <si>
    <t>538.</t>
  </si>
  <si>
    <t>ISP-Nummer</t>
  </si>
  <si>
    <t>662.</t>
  </si>
  <si>
    <t>Lichte Eintransporthöhe</t>
  </si>
  <si>
    <t>663.</t>
  </si>
  <si>
    <t>Lichte Eintransportweite</t>
  </si>
  <si>
    <t>664.</t>
  </si>
  <si>
    <t>Layer</t>
  </si>
  <si>
    <t>665.</t>
  </si>
  <si>
    <t>Wärmelast an Raumluft</t>
  </si>
  <si>
    <t>666.</t>
  </si>
  <si>
    <t>Kommentar Wärme/Kühlung</t>
  </si>
  <si>
    <t>667.</t>
  </si>
  <si>
    <t>Sauerstoff (O2) Anschluss</t>
  </si>
  <si>
    <t>668.</t>
  </si>
  <si>
    <t>Sauerstoff (O2) Anschluss Verbrauch</t>
  </si>
  <si>
    <t>669.</t>
  </si>
  <si>
    <t>Kohlendioxid (CO2) Anschluss</t>
  </si>
  <si>
    <t>670.</t>
  </si>
  <si>
    <t>Kohlendioxid (CO2) Anschluss Verbrauch</t>
  </si>
  <si>
    <t>671.</t>
  </si>
  <si>
    <t>Vakuum Anschluss</t>
  </si>
  <si>
    <t>672.</t>
  </si>
  <si>
    <t>Vakuum Anschluss Verbrauch</t>
  </si>
  <si>
    <t>673.</t>
  </si>
  <si>
    <t>Stickstoff (N2) Anschluss</t>
  </si>
  <si>
    <t>674.</t>
  </si>
  <si>
    <t>Stickstoff (N2) Anschluss Verbrauch</t>
  </si>
  <si>
    <t>675.</t>
  </si>
  <si>
    <t>Lachgas (NOx) Anschluss</t>
  </si>
  <si>
    <t>676.</t>
  </si>
  <si>
    <t>Lachgas (NOx) Anschluss Verbrauch</t>
  </si>
  <si>
    <t>677.</t>
  </si>
  <si>
    <t>Brenngas Anschluss</t>
  </si>
  <si>
    <t>678.</t>
  </si>
  <si>
    <t>Brenngas Anschluss Verbrauch</t>
  </si>
  <si>
    <t>679.</t>
  </si>
  <si>
    <t>Argon Anschluss</t>
  </si>
  <si>
    <t>680.</t>
  </si>
  <si>
    <t>Argon Anschluss Verbrauch</t>
  </si>
  <si>
    <t>681.</t>
  </si>
  <si>
    <t>sonstiges / Kommentar Anschlüsse</t>
  </si>
  <si>
    <t>682.</t>
  </si>
  <si>
    <t>Sauerstoff (O2) Entnahmestelle</t>
  </si>
  <si>
    <t>683.</t>
  </si>
  <si>
    <t>Vakuum Entnahmestelle</t>
  </si>
  <si>
    <t>684.</t>
  </si>
  <si>
    <t>Druckluft (DL) Entnahmestelle</t>
  </si>
  <si>
    <t>685.</t>
  </si>
  <si>
    <t>Lachgas (NOx) Entnahmestelle</t>
  </si>
  <si>
    <t>686.</t>
  </si>
  <si>
    <t>AGFS Entnahmestelle</t>
  </si>
  <si>
    <t>687.</t>
  </si>
  <si>
    <t>Airmotor Entnahmestelle</t>
  </si>
  <si>
    <t>688.</t>
  </si>
  <si>
    <t>Technische Druckluft</t>
  </si>
  <si>
    <t>Anzahl [St.], DN, bar, Verbrauch [kg/h], Kommentar</t>
  </si>
  <si>
    <t>689.</t>
  </si>
  <si>
    <t>Medizinische Druckluft</t>
  </si>
  <si>
    <t>690.</t>
  </si>
  <si>
    <t>Abluft</t>
  </si>
  <si>
    <t>Anschluss [DN], Menge [m³/h], Temperatur [°C], Sicherheitsablaseleitung [St.], Kommentar</t>
  </si>
  <si>
    <t>691.</t>
  </si>
  <si>
    <t>Narkosegasabsaugung Anzahl</t>
  </si>
  <si>
    <t>Anzahl [St.], Kommentar</t>
  </si>
  <si>
    <t>692.</t>
  </si>
  <si>
    <t>Anschluss Kaltwasser Anzahl</t>
  </si>
  <si>
    <t>693.</t>
  </si>
  <si>
    <t>Anschluss Kaltwasser DN</t>
  </si>
  <si>
    <t>694.</t>
  </si>
  <si>
    <t>Anschluss Kaltwasser m3/h</t>
  </si>
  <si>
    <t>695.</t>
  </si>
  <si>
    <t>Anschluss Warmwasser Anzahl</t>
  </si>
  <si>
    <t>696.</t>
  </si>
  <si>
    <t>Anschluss Warmwasser DN</t>
  </si>
  <si>
    <t>697.</t>
  </si>
  <si>
    <t>Anschluss Warmwasser m3/h</t>
  </si>
  <si>
    <t>698.</t>
  </si>
  <si>
    <t>Enthärtetes Wasser Anzahl</t>
  </si>
  <si>
    <t>699.</t>
  </si>
  <si>
    <t>Enthärtetes Wasser dH</t>
  </si>
  <si>
    <t>dH</t>
  </si>
  <si>
    <t>700.</t>
  </si>
  <si>
    <t>Enthärtetes Wasser DN</t>
  </si>
  <si>
    <t>701.</t>
  </si>
  <si>
    <t>Enthärtetes Wasser m3/h</t>
  </si>
  <si>
    <t>702.</t>
  </si>
  <si>
    <t>VE-Wasser, &lt;20 µS Anzahl</t>
  </si>
  <si>
    <t>703.</t>
  </si>
  <si>
    <t>VE-Wasser, &lt;20 µS m3/h</t>
  </si>
  <si>
    <t>704.</t>
  </si>
  <si>
    <t>VE-Wasser, &lt;0,2 µS Anzahl</t>
  </si>
  <si>
    <t>705.</t>
  </si>
  <si>
    <t>VE-Wasser, &lt;0,2 µS m3/h</t>
  </si>
  <si>
    <t>706.</t>
  </si>
  <si>
    <t>Abwasser Anzahl</t>
  </si>
  <si>
    <t>707.</t>
  </si>
  <si>
    <t>Abwasser DN</t>
  </si>
  <si>
    <t>708.</t>
  </si>
  <si>
    <t>Abwasser l/min</t>
  </si>
  <si>
    <t>l/min</t>
  </si>
  <si>
    <t>709.</t>
  </si>
  <si>
    <t>Belastetes Abwasser Anzahl</t>
  </si>
  <si>
    <t>710.</t>
  </si>
  <si>
    <t>Belastetes Abwasser DN</t>
  </si>
  <si>
    <t>711.</t>
  </si>
  <si>
    <t>Belastetes Abwasser Menge</t>
  </si>
  <si>
    <t>712.</t>
  </si>
  <si>
    <t>Bodenablauf Anzahl</t>
  </si>
  <si>
    <t>713.</t>
  </si>
  <si>
    <t>Dampfqualität</t>
  </si>
  <si>
    <t>714.</t>
  </si>
  <si>
    <t>Anschluss Dampf Anzahl</t>
  </si>
  <si>
    <t>715.</t>
  </si>
  <si>
    <t>Anschluss Dampf DN</t>
  </si>
  <si>
    <t>716.</t>
  </si>
  <si>
    <t>Anschluss Dampf Verbrauch</t>
  </si>
  <si>
    <t>717.</t>
  </si>
  <si>
    <t>Anschluss Dampf Druck</t>
  </si>
  <si>
    <t>718.</t>
  </si>
  <si>
    <t>Dampf-Kondensat Anzahl</t>
  </si>
  <si>
    <t>719.</t>
  </si>
  <si>
    <t>Dampf-Kondensat DN</t>
  </si>
  <si>
    <t>720.</t>
  </si>
  <si>
    <t>Dampf-Kondensat Verbrauch</t>
  </si>
  <si>
    <t>721.</t>
  </si>
  <si>
    <t>Anschluss Chemie Anzahl</t>
  </si>
  <si>
    <t>722.</t>
  </si>
  <si>
    <t>Anschluss Chemie DN</t>
  </si>
  <si>
    <t>723.</t>
  </si>
  <si>
    <t>Anschluss Chemie Kommentar</t>
  </si>
  <si>
    <t>724.</t>
  </si>
  <si>
    <t>Kühlwasserkreislauf Vor-/Rück Temp.</t>
  </si>
  <si>
    <t>725.</t>
  </si>
  <si>
    <t>Kühlwasserkreislauf Vor-/Rück Temp. Kommentar</t>
  </si>
  <si>
    <t>726.</t>
  </si>
  <si>
    <t>Not-Aus-Taster Anzahl</t>
  </si>
  <si>
    <t>727.</t>
  </si>
  <si>
    <t>Not-Aus-Taster Kommentar</t>
  </si>
  <si>
    <t>728.</t>
  </si>
  <si>
    <t>Potentialausgleich Anzahl</t>
  </si>
  <si>
    <t>729.</t>
  </si>
  <si>
    <t>Warnleuchte Anzahl</t>
  </si>
  <si>
    <t>730.</t>
  </si>
  <si>
    <t>Warnleuchte Kommentar</t>
  </si>
  <si>
    <t>731.</t>
  </si>
  <si>
    <t>Anschluss an Schwesternruf Anzahl</t>
  </si>
  <si>
    <t>732.</t>
  </si>
  <si>
    <t>Anschluss an Schwesternruf Kommentar</t>
  </si>
  <si>
    <t>733.</t>
  </si>
  <si>
    <t>Kommentar Elektro Allgemein</t>
  </si>
  <si>
    <t>734.</t>
  </si>
  <si>
    <t xml:space="preserve">Anschluss Elektro </t>
  </si>
  <si>
    <t>735.</t>
  </si>
  <si>
    <t>Anzahl Anschlüsse</t>
  </si>
  <si>
    <t>736.</t>
  </si>
  <si>
    <t>Spannung (230 V, 400 V)</t>
  </si>
  <si>
    <t>737.</t>
  </si>
  <si>
    <t>Sicherungstyp (flink, träge)</t>
  </si>
  <si>
    <t>738.</t>
  </si>
  <si>
    <t>Versorgungsart (AV, SV, BSV)</t>
  </si>
  <si>
    <t>739.</t>
  </si>
  <si>
    <t>Anschluss Elektro</t>
  </si>
  <si>
    <t>740.</t>
  </si>
  <si>
    <t>Sicherungstyp</t>
  </si>
  <si>
    <t>741.</t>
  </si>
  <si>
    <t xml:space="preserve">Kommentar </t>
  </si>
  <si>
    <t>742.</t>
  </si>
  <si>
    <t>Entnahmestelle 230V, 16A, AV</t>
  </si>
  <si>
    <t>743.</t>
  </si>
  <si>
    <t>Entnahmestelle 230V, 16A, SV</t>
  </si>
  <si>
    <t>744.</t>
  </si>
  <si>
    <t>Entnahmestelle 230V, 16A, BSV</t>
  </si>
  <si>
    <t>745.</t>
  </si>
  <si>
    <t>Entnahmestelle 230V, 16A, USV</t>
  </si>
  <si>
    <t>746.</t>
  </si>
  <si>
    <t>Doppeldose UKV/RJ45</t>
  </si>
  <si>
    <t>747.</t>
  </si>
  <si>
    <t>Leerrohrverbindung mit Zugdraht Anzahl</t>
  </si>
  <si>
    <t>748.</t>
  </si>
  <si>
    <t>Leerrohrverbindung mit Zugdraht Kommentar</t>
  </si>
  <si>
    <t>749.</t>
  </si>
  <si>
    <t>ICT-Anschlüsse Gerät</t>
  </si>
  <si>
    <t>750.</t>
  </si>
  <si>
    <t>Anschluss an ZLT Anzahl</t>
  </si>
  <si>
    <t>751.</t>
  </si>
  <si>
    <t>Anschluss an GLT Anzahl</t>
  </si>
  <si>
    <t>752.</t>
  </si>
  <si>
    <t>Telefonanschluss (ISDN S0) Anzahl</t>
  </si>
  <si>
    <t>753.</t>
  </si>
  <si>
    <t>allg, Statik, Elektro, EDV, Gase, HLK, Sanitär</t>
  </si>
  <si>
    <t>Betrieblich relevante Attribute</t>
  </si>
  <si>
    <t>Referenz 
Bauteil</t>
  </si>
  <si>
    <t>elektrisch / mechanisch</t>
  </si>
  <si>
    <t xml:space="preserve"> zentral / dezentral</t>
  </si>
  <si>
    <t>einflügelig / 2-flügelig / mehrflüglig</t>
  </si>
  <si>
    <t>nein|manuell|elektrisch</t>
  </si>
  <si>
    <t>Drehtür|Falttür|Hebedrehtür|Hebeschiebetür|Pendeltür|Schiebetür|Karusselltür</t>
  </si>
  <si>
    <t>ja|nein</t>
  </si>
  <si>
    <t>T 30-1|T 30-2|T 90-1|T 90-2</t>
  </si>
  <si>
    <t>ohne besondere Schutzanforderung|Brandschutztür|Rauchschutztür|Schallschutztür|Brand-Rauchschutztür</t>
  </si>
  <si>
    <t>Zugang</t>
  </si>
  <si>
    <t>öffenbar / nicht öffenbar</t>
  </si>
  <si>
    <t>innen / aussen</t>
  </si>
  <si>
    <t>Einglas / Doppelverglaseung / Mehrglas / CCV</t>
  </si>
  <si>
    <r>
      <t>m</t>
    </r>
    <r>
      <rPr>
        <vertAlign val="superscript"/>
        <sz val="10"/>
        <color theme="1"/>
        <rFont val="Calibri"/>
        <family val="2"/>
        <scheme val="minor"/>
      </rPr>
      <t>2</t>
    </r>
  </si>
  <si>
    <t>Breite</t>
  </si>
  <si>
    <t>Kipptor|Rolltor|Sektionaltor|Schiebetor|Schnellauftor|Drehtor</t>
  </si>
  <si>
    <t>zentral / dezentral</t>
  </si>
  <si>
    <t>vertikal|horizontal</t>
  </si>
  <si>
    <t>ohne besondere Schutzanforderung|Brandschutztor|Rauchschutztor|Brand-Rauchschutztor</t>
  </si>
  <si>
    <t>Kunststoff|Holz|Aluminium|Sonstiges</t>
  </si>
  <si>
    <t>ohne besondere Schutzanforderung|Brandschutzfenster|Rauchschutzfenster|Schallschutzfenster|Brand-Rauchschutzfenster</t>
  </si>
  <si>
    <t>Rollläden, Markisen und Jalousien</t>
  </si>
  <si>
    <t>Gitter|Stoßabweiser|Handlauf|Berührungsschutz</t>
  </si>
  <si>
    <t>Stütze|Säule|Pylon|Pfeiler</t>
  </si>
  <si>
    <t>Schiebewand|Faltwand|Trennvorhang|Sonstiges</t>
  </si>
  <si>
    <t>Glas|Holz|Verbundstoff|Sonstiges</t>
  </si>
  <si>
    <t>glatt / strukturiert</t>
  </si>
  <si>
    <t xml:space="preserve">Antrieb </t>
  </si>
  <si>
    <t>Anzahl Elemente</t>
  </si>
  <si>
    <t>fix / öffenbar</t>
  </si>
  <si>
    <t>F30|F60|F90|F120|F180</t>
  </si>
  <si>
    <t>mit Rückstauverschluss|ohne Rückstauverschluss</t>
  </si>
  <si>
    <t>Brandschutzgeeignet</t>
  </si>
  <si>
    <t>Anzahl Abläufe</t>
  </si>
  <si>
    <t>Einpumpenanlage|Doppelpumpenanlage (parallel)|Mehrpumpenanlage (parallel)</t>
  </si>
  <si>
    <t>elektrische Leistung</t>
  </si>
  <si>
    <t>Luft / Wasser</t>
  </si>
  <si>
    <t>einfach / bivalent</t>
  </si>
  <si>
    <t>Erdeinbau|Freiaufstellung</t>
  </si>
  <si>
    <t>Fettabscheider|Stärkeabscheider|Leichtflüssigkeitsabscheider|Schlammfang|Sonstiges</t>
  </si>
  <si>
    <r>
      <t>m</t>
    </r>
    <r>
      <rPr>
        <vertAlign val="superscript"/>
        <sz val="10"/>
        <color theme="1"/>
        <rFont val="Calibri"/>
        <family val="2"/>
        <scheme val="minor"/>
      </rPr>
      <t>3</t>
    </r>
  </si>
  <si>
    <t>Absperrarmatur|Regelarmatur|Entnahmearmatur|Sicherheitsarmatur|Sicherungs- und Ringleitungsarmatur|Sonstiges</t>
  </si>
  <si>
    <t>Trinkwasser|Löschwasser</t>
  </si>
  <si>
    <r>
      <t>m</t>
    </r>
    <r>
      <rPr>
        <vertAlign val="superscript"/>
        <sz val="10"/>
        <color theme="1"/>
        <rFont val="Calibri"/>
        <family val="2"/>
        <scheme val="minor"/>
      </rPr>
      <t>3</t>
    </r>
    <r>
      <rPr>
        <sz val="10"/>
        <color theme="1"/>
        <rFont val="Calibri"/>
        <family val="2"/>
        <scheme val="minor"/>
      </rPr>
      <t>/h</t>
    </r>
  </si>
  <si>
    <t>ja|nein|automatisch</t>
  </si>
  <si>
    <t>Typ</t>
  </si>
  <si>
    <t>WC|Waschtisch|Ausgussbecken|Urinal|Bidet|Dusche|Badewanne</t>
  </si>
  <si>
    <t>barrierefrei|höhenverstellbar|barrierefrei , höhenverstellbar|Eckelement</t>
  </si>
  <si>
    <t>manuelle|elektronisch (Netz)|elektronisch (Batterie und Akku)|pneumatisch|hydraulisch</t>
  </si>
  <si>
    <t>manuelle|elektronisch (Netz)|elektronisch (Batterie)|pneumatisch|hydraulisch</t>
  </si>
  <si>
    <t>Entsalzung|Enthärtung|Entkeimung|Dosierung|sonstige</t>
  </si>
  <si>
    <t>physikalisch|chemisch</t>
  </si>
  <si>
    <t>Filtrationsleitung</t>
  </si>
  <si>
    <t>Grauguss (SML-Rohre)|Kupfer|Kunststoff|Glas|Stahl|Edelstahl (nicht rostender Stahl)</t>
  </si>
  <si>
    <t>Absperrarmatur|Regelarmatur|Sicherheitsarmaturen|Filter|Entnahmearmaturen|Sicherungsarmatur</t>
  </si>
  <si>
    <t>UV|Elektrolytisch|Ozon|Membran|Chlordioxid|Calciumhypochlorid|Schwerkraftfilter|thermisch|Sonstiges</t>
  </si>
  <si>
    <t>Standard-Kessel|Niedertemperatur-Kessel|Brennwert-Kessel|Standard-Kombi-Kessel|Niedertemperatur-Kombi-Kessel|Brennwert-Kombi-Kessel|Durchlauferhitzer für TW-Bereitung|Trinkwasser-Speicher|Hochdruck-Heißwasser-Kessel</t>
  </si>
  <si>
    <t>Gas|Öl|Gas/Öl|Holz|Pellets</t>
  </si>
  <si>
    <t>Sole-Wasser|Wasser-Wasser|Luft-Wasser|Luft-Luft|Direktverdampfer</t>
  </si>
  <si>
    <t>Strom|Gas|Öl</t>
  </si>
  <si>
    <t>R 1234yf|R 22 - aufbereitet|*R 22 (Chlordifluormethan)|R 23 (Trifluormethan) Ersatz für R 13/503|*R 123 (Dichlortrifluorethan)|*R 124 (Chlortetrafluorethan)|R 125 (Pentafluorethan)|R 134a (Tetrafluorethan) Ersatz für R 12|R 170 (Ethan)|HFKW 227 (Heptafluorpropan) Ersatz für R114|R 290 1.5 (Propan)|R 290 2.5 (Propan)|*R 401A (MP 39)|*R 401B (MP 66)|*R 402A (HP 80)|*R 403B (ISCEON MO69)|R 404A (HP 62/FX 70) Ersatz für R 22/502|R 407A|R 407C (Klea 66/AC 9000) Ersatz für R 22|R 407F|*R 408A (FX 10)|*R 409A (FX 56)|R 410A (AZ 20) Ersatz für R 22/13B1|R 413A (ISCEON MO49) Ersatz für R 12|R 417A (ISCEON MO59) Ersatz für R 22|R 422A (ISCEON MO79) Ersatz für R 22|R 422D (ISCEON MO29) Ersatz für R 22|R 437A (ISCEON MO49 PLUS)|R 507 (AZ 50) Ersatz für R 22/502|R 600a 1.5 (Isobutan)|R 600a 2.5 (Isobutan)|R 717 (Ammoniak)|R 744 (Kohlendioxid)|R 1270 (Propen)|ISCEON MO89 Ersatz für R13 B1|-nicht erkennbar-</t>
  </si>
  <si>
    <t>Aufdach|Indach|Fassade|Flachdach|Freistehend|Sonstiges</t>
  </si>
  <si>
    <t>Heizung|Warmwasser|Pufferspeicher|Sonstiges</t>
  </si>
  <si>
    <t>Flachkollektor|Röhrenkollektor|Schwimmbadabsorber|Sonderkonstruktion/ Sonstiges</t>
  </si>
  <si>
    <t>Rohrbündelwärmetauscher|Plattenwärmetauscher</t>
  </si>
  <si>
    <t>Wasser|Sole|Öl|Wasserdampf|Kältemittel</t>
  </si>
  <si>
    <t>Anzahl Deckenelemente</t>
  </si>
  <si>
    <t>Tauschertyp</t>
  </si>
  <si>
    <t>passiv / druckreguliert</t>
  </si>
  <si>
    <t>Umgebungsluft / Wärmerückgewinnung</t>
  </si>
  <si>
    <t>Ölbrenner|Gasbrenner|Straubverfeuerung|Kombibrenner (Gas/Öl)</t>
  </si>
  <si>
    <t>Gas|Öl|Gas/öl|Kohlestraub</t>
  </si>
  <si>
    <t>Integriertes Gebläse</t>
  </si>
  <si>
    <t>Gas|Öl</t>
  </si>
  <si>
    <t>Einschalig|Mehrschalig</t>
  </si>
  <si>
    <t>Kunststoff|Stahl|Edelstahl (nicht rostender Stahl)|Gemauert|Sonstiges</t>
  </si>
  <si>
    <t>Luftleistung</t>
  </si>
  <si>
    <t>Rohrbündel innenliegend|Speicher-/ Ladesystem|Direktbefeuert|elektrisch|sonstige</t>
  </si>
  <si>
    <t>Trinkwasser|Heizungswasser|Trinkwasser/Heizungswasser|Elektro-Warmwasser|Frischwasserstationen|Durchlauferhitzer</t>
  </si>
  <si>
    <t>einfach / druckreguliert</t>
  </si>
  <si>
    <t>Armaturentyp</t>
  </si>
  <si>
    <t>Absperr- und Regelarmaturen|Sicherungs- und Sicherheitsarmaturen</t>
  </si>
  <si>
    <t>Grauguss|Kupfer|Kunststoff|Glas|Stahl|Edelstahl (nicht rostender Stahl)</t>
  </si>
  <si>
    <t>Flachheizkörper|Bad-Heizkörper|Gliederheizkörper|Konvektoren|Gebläsekonvektoren|Heizwände|Designheizkörper|Elektroheizkörper</t>
  </si>
  <si>
    <t>passiv / aktiv mit Ventilator</t>
  </si>
  <si>
    <t>Zuluftventilator|Abluftventilator</t>
  </si>
  <si>
    <t>Geräteausführung</t>
  </si>
  <si>
    <t>Rollbandfilter|Trockenschichtfilter|Elektrofilter|Sorptionsfilter|Schwebstofffilter|Wrasenfilter</t>
  </si>
  <si>
    <t>Massivwand|Massivdecke|Außerhalb einer Wand|Außerhalb einer Decke|Teilausmörtelung|Vorwandklappe|Leichtbauwand|Unterdecke</t>
  </si>
  <si>
    <t>Z-41.3|PA-X</t>
  </si>
  <si>
    <t>A|B|C|D</t>
  </si>
  <si>
    <t>Einzelabsaugung|Dunstabzugshaube</t>
  </si>
  <si>
    <t>Kompression|Absorption|Freie Kühlung|sonstige</t>
  </si>
  <si>
    <t>Kolbenverdichter|Schraubenverdichter|Turboverdichter</t>
  </si>
  <si>
    <t>Wassergekühlter Verflüssiger|Luftgekühlter Verflüssiger|Verdampfer (Flüssigkeit/Kältemittel)|Verdampfer (Luft/Kältemittel)|Verdunstungsverflüssiger</t>
  </si>
  <si>
    <t>offen|geschlossen</t>
  </si>
  <si>
    <t>trocken / nass</t>
  </si>
  <si>
    <t>Bodenkühlung|Wandkühlung|Deckenkühlung|kombiniert (horizontal + vertikal)</t>
  </si>
  <si>
    <t>Anzahl der Einspeisungen</t>
  </si>
  <si>
    <t>Anzahl Schaltfelder</t>
  </si>
  <si>
    <t>Anzahl Schaltschränke</t>
  </si>
  <si>
    <t>Anzahl Wandler</t>
  </si>
  <si>
    <t>Anzahl Transformatoren</t>
  </si>
  <si>
    <t>Hersteller-Typ</t>
  </si>
  <si>
    <t>Netzeinspeisung|Eigenverbrauch</t>
  </si>
  <si>
    <t>Einzelbetrieb|Netzparallelbetrieb|Notstrombetrieb</t>
  </si>
  <si>
    <t>Strahler|Downlight|Schiffsarmatur|Aufbauleuchte|Hängeleuchte|Einbauleuchte|Sonderleuchte|mobile Leuchte</t>
  </si>
  <si>
    <t>Leuchtstoffröhren|Energiesparlampen|LED|Halogen|Glühlampen|Sonstiges</t>
  </si>
  <si>
    <t>Eigenversorgung|Zentralversorgung|Gruppenversorgung</t>
  </si>
  <si>
    <t>1|2|3|4</t>
  </si>
  <si>
    <t>Fangeinrichtungen</t>
  </si>
  <si>
    <t>Anzahl akustische  Signalgeber</t>
  </si>
  <si>
    <t>Systemzentrale|Software</t>
  </si>
  <si>
    <t>Sicherheitsstufe I|Sicherheitsstufe II|Sicherheitsstufe III</t>
  </si>
  <si>
    <t>Satellit (S)|Kabel (C)|Terrestrisch (T)</t>
  </si>
  <si>
    <t>Fernseher|Receiver|Verstärker|Sonstiges</t>
  </si>
  <si>
    <t>einzeln|vernetz</t>
  </si>
  <si>
    <t>Batterie Langzeit|Batterie Kurzzeit|Versorgung zentral</t>
  </si>
  <si>
    <t>elektronische Schließanlage|Zutrittskontrolle</t>
  </si>
  <si>
    <t>Art der Kopierung</t>
  </si>
  <si>
    <t>Kopierwerk im Triebwerksraum (Foto)|Kopierung im Schacht (Foto)|Wegmessystem (Foto)|APS berührungslos digital|Magnetschalterkopierung|Schrittgeber-Kopierung|Schlitten-Kopierwerk|Induktions-Kopierung|mechanische Kopierwerk|Karussel-/ Trommel-Kopierwerk|Schachtschalter|Hartmann-Kopierwerk (Spindel)|Laserpositionierungssystem|sonstiges Kopierwerk (siehe Bilder)|Karussel-Kopierwerk</t>
  </si>
  <si>
    <t>Eine Geschwindigkeit|Zwei Geschwindigkeiten|geregelt|geregeltes Ventil|ungeregeltes Ventil|Sonstige</t>
  </si>
  <si>
    <t>Seilbremse|Rollenbremse|nicht zutreffend</t>
  </si>
  <si>
    <t>Abwärts|Abwärts/ Aufwärts</t>
  </si>
  <si>
    <t>Fernauslösung|Mitreisend|Absinkverhinderung|nicht zutreffend</t>
  </si>
  <si>
    <t>Fahrtreppe|Fahrsteig</t>
  </si>
  <si>
    <t>Elektr./Hydraulik</t>
  </si>
  <si>
    <t>Kleingüteraufzug|Stetigförderer|Unterfluraufzug|Lagerhausaufzug|Behälteraufzug|Aktentransportanlage|Rohrpostanlage</t>
  </si>
  <si>
    <t>ortsfest|nicht ortsfest</t>
  </si>
  <si>
    <t>Brückenkran|Schwenkkran</t>
  </si>
  <si>
    <t>Deckenlifter|Bodenlifter|Treppenlifter|Sonstiges</t>
  </si>
  <si>
    <t>Kaffeevollautomat|Kaffee-Pad-Maschine|Kaffee-Kapsel-Maschine|Kaffemaschine</t>
  </si>
  <si>
    <t>Umgebungsluft, Wärmerückgewinnung</t>
  </si>
  <si>
    <t>Sprinkleranlagen|Sprühwasser-Löschanlagen|Wasser-Feinsprüh-Löschanlagen Hochdruck|Wasser-Feinsprüh-Löschanlagen Niederdruck|Schaum-Löschanlagen</t>
  </si>
  <si>
    <t>elektrisch|Diesel</t>
  </si>
  <si>
    <t>Schaum|Pulver|Wasser|Kohlendioxid|Halon|Sonstiges</t>
  </si>
  <si>
    <t>A|B|C|A B|A B C|D|F</t>
  </si>
  <si>
    <t>Gaslöscher|Aufladelöscher|Dauerdrucklöscher</t>
  </si>
  <si>
    <t>Außenhydrant unterflur|Außenhydrant überflur|Wandhydrant</t>
  </si>
  <si>
    <t>trocken|nass|nass/trocken</t>
  </si>
  <si>
    <t>trocken|nass|nass/ trocken</t>
  </si>
  <si>
    <t>Trinkwassernetz|Löschwasserbehälter</t>
  </si>
  <si>
    <t>Ballenpresse|Flüssigabfallsammler|Sonstiges</t>
  </si>
  <si>
    <t>Ventilantrieb|Klappenantrieb|Linearantrieb|Motor</t>
  </si>
  <si>
    <t>Temperatursensor|Drucksensor|Luftgeschwindigkeit|Bewegung|Licht|Gas / katalytisch|Beschleunigung</t>
  </si>
  <si>
    <t>Sensor|Aktor</t>
  </si>
  <si>
    <t>Anzahl FI</t>
  </si>
  <si>
    <t>Standschrank|Wandschrank</t>
  </si>
  <si>
    <t>Mikrofon|Headset|Camcorder</t>
  </si>
  <si>
    <t>Scanner|Schriftleser|Digitalkamera</t>
  </si>
  <si>
    <t>Maus|Trackball|Touchpad|Joystick|Lichtgriffel|Datenhandschuh</t>
  </si>
  <si>
    <t>Lautsprecher|Heatset</t>
  </si>
  <si>
    <t>Drucker|Typenraddrucker|Nadeldrucker|Tintenstrahldrucker|Thermodrucker|Laserdrucker|Plotter</t>
  </si>
  <si>
    <t>Monitor|Anzeige|Projektor / Beamer</t>
  </si>
  <si>
    <t>Fash-Karten|Chipkarten</t>
  </si>
  <si>
    <t>Disketten-Laufwerk|Festplatten-Laufwerk|Magnetbandgeräte</t>
  </si>
  <si>
    <t>Disketten|CD-Laufwerke|DVD-Laufwerke|HD-DVD- Laufwerke|Blu-Ray- Laufwerke|UDO-Laufwerke|Jukeboxen</t>
  </si>
  <si>
    <t>Konstantlichtregelung|Tageslichtschaltung|Automatiklicht|Sonnenautomatik|Lamellennachführung|Verschattungskorrektur|Dämmerungsschaltung|Witterungsschutz|Energieniveauswahl|Fensterüberwachung|Sollwertermittlung|Temperaturregelung|Ventilatorsteuerung|Luftqualitätsregelung|Nachtkühlung|Thermoautomatik</t>
  </si>
  <si>
    <t>Energieträger</t>
  </si>
  <si>
    <t>Heizkreise</t>
  </si>
  <si>
    <t>Art der Pflanzen</t>
  </si>
  <si>
    <t>Raumelemente</t>
  </si>
  <si>
    <t>Bauwerk - Baukonstruktionen</t>
  </si>
  <si>
    <t>Name</t>
  </si>
  <si>
    <t>Text</t>
  </si>
  <si>
    <t>Raum_Nutzlast</t>
  </si>
  <si>
    <t>Lichte Höhe</t>
  </si>
  <si>
    <t>dB-Zahl</t>
  </si>
  <si>
    <t>Boden_Belag</t>
  </si>
  <si>
    <t>Stahlbeton|PVC|XPS|Estrich|Kies|Fliesen|Sonstiges</t>
  </si>
  <si>
    <t>Boden_Aufbau</t>
  </si>
  <si>
    <t>Boden_Nutzlast</t>
  </si>
  <si>
    <t>kN/m²</t>
  </si>
  <si>
    <t>Boden_Rutschfestigkeit</t>
  </si>
  <si>
    <t>IfcRamp, IfcStair, IfcBuildingElementProxy</t>
  </si>
  <si>
    <t>PSet Name 2x3</t>
  </si>
  <si>
    <t>AKS*</t>
  </si>
  <si>
    <t>Lieferant*</t>
  </si>
  <si>
    <t>Modellnummer*</t>
  </si>
  <si>
    <t>Wartungsfirma*</t>
  </si>
  <si>
    <t>Wartungszyklus*</t>
  </si>
  <si>
    <t>Deckenbeckleidungen</t>
  </si>
  <si>
    <t>Freitext, bei Bedarf</t>
  </si>
  <si>
    <t>IfcRoof, IfcBuildingElementProxy</t>
  </si>
  <si>
    <t>Bauteiltyp/Attribute</t>
  </si>
  <si>
    <t>Attribute</t>
  </si>
  <si>
    <t>Ifc-Klasse/Property 2x3 English</t>
  </si>
  <si>
    <t>Barrierefrei</t>
  </si>
  <si>
    <t>m2</t>
  </si>
  <si>
    <t>öffentlich zugänglich</t>
  </si>
  <si>
    <t>U-Wert</t>
  </si>
  <si>
    <t>Neigung</t>
  </si>
  <si>
    <t>Schallschutzklasse</t>
  </si>
  <si>
    <t>Rauchschutz</t>
  </si>
  <si>
    <t>Sicherheitsklasse</t>
  </si>
  <si>
    <t>Notausgang</t>
  </si>
  <si>
    <t>Selbstschließend</t>
  </si>
  <si>
    <t>II</t>
  </si>
  <si>
    <t>Beanspruchungsgruppe</t>
  </si>
  <si>
    <t>Luftdurchlässigkeit</t>
  </si>
  <si>
    <t>statisch_tragend</t>
  </si>
  <si>
    <t>Einzelfundamente</t>
  </si>
  <si>
    <t>Plattenfundamente</t>
  </si>
  <si>
    <t>Streifenfundamente</t>
  </si>
  <si>
    <t>IfcCurtainWall</t>
  </si>
  <si>
    <t>IfcCovering</t>
  </si>
  <si>
    <t>Oberflächengüte</t>
  </si>
  <si>
    <t>Q3</t>
  </si>
  <si>
    <t>Brandschutzsklasse</t>
  </si>
  <si>
    <t>Steigungsanzahl</t>
  </si>
  <si>
    <t>Steigungshöhe</t>
  </si>
  <si>
    <t>erf. Durchgangshöhe</t>
  </si>
  <si>
    <t>Rutschfest</t>
  </si>
  <si>
    <t>Anzahl der Auftritte</t>
  </si>
  <si>
    <t>Rampen</t>
  </si>
  <si>
    <t>IfcRamp</t>
  </si>
  <si>
    <t>351.20</t>
  </si>
  <si>
    <t>erf. Neigung</t>
  </si>
  <si>
    <t>IfcBeam</t>
  </si>
  <si>
    <t>Spannweite</t>
  </si>
  <si>
    <t>351.30</t>
  </si>
  <si>
    <t>Wanddurchbruch</t>
  </si>
  <si>
    <t>ifcOpening</t>
  </si>
  <si>
    <t>Durchbrüche</t>
  </si>
  <si>
    <t>Änderungen</t>
  </si>
  <si>
    <t>Version</t>
  </si>
  <si>
    <t>Hinweise</t>
  </si>
  <si>
    <t>Befestigungsmittel gesonderte Anforderungen</t>
  </si>
  <si>
    <t>F30 / F90 Befestigung</t>
  </si>
  <si>
    <t>Gefahrstoff</t>
  </si>
  <si>
    <t>Fördermedium</t>
  </si>
  <si>
    <t>Chlor, Wasser, Schlamm</t>
  </si>
  <si>
    <t>MSR Daten Schnittstelle</t>
  </si>
  <si>
    <t>Redundanz</t>
  </si>
  <si>
    <t>Wasser- /  Energiesparfunktion</t>
  </si>
  <si>
    <t>Selbstschluss, Thermostat, Durchflussbeschränkung, Cool Start</t>
  </si>
  <si>
    <t>Zügigkeit</t>
  </si>
  <si>
    <t>Höhe ab OKRD</t>
  </si>
  <si>
    <t>Material Rahmen</t>
  </si>
  <si>
    <t>Material Türblatt</t>
  </si>
  <si>
    <t>Material Zarge</t>
  </si>
  <si>
    <t>Mögliche Betriebsart</t>
  </si>
  <si>
    <t xml:space="preserve">freie Zugänglichkeit </t>
  </si>
  <si>
    <t>Leuchtmittel Art</t>
  </si>
  <si>
    <t>TA</t>
  </si>
  <si>
    <t>Abk.</t>
  </si>
  <si>
    <t>TA-FA</t>
  </si>
  <si>
    <t>W/(m²·K)</t>
  </si>
  <si>
    <t>Zahl, wenn nicht einzeln modelliert</t>
  </si>
  <si>
    <t>Leitungstyp</t>
  </si>
  <si>
    <t>Kaltwasserleitung | Warmwasserleitung | Zirkulationsleitung | Sonstiges</t>
  </si>
  <si>
    <t>Temperatur</t>
  </si>
  <si>
    <t>Anschluss an GLT</t>
  </si>
  <si>
    <t>spezifische Wärmeleistung</t>
  </si>
  <si>
    <t>W/m2</t>
  </si>
  <si>
    <t>Wasser | Elektrisch</t>
  </si>
  <si>
    <t>spezifische Kälteleistung</t>
  </si>
  <si>
    <t>W/m²</t>
  </si>
  <si>
    <t>Elektrische Spannung</t>
  </si>
  <si>
    <t>nach DIN EN 13501-2</t>
  </si>
  <si>
    <t>Zahl, bezogen auf das ganze Bauteil</t>
  </si>
  <si>
    <t>Unterzug/Überzug/Träger</t>
  </si>
  <si>
    <t xml:space="preserve">Attribute analog 334.10 Außentür </t>
  </si>
  <si>
    <t>Attribute analog 334.20 Tor außen</t>
  </si>
  <si>
    <t>Attribute analog 331 Tragende Außenwände</t>
  </si>
  <si>
    <t>Attribute analog 334.30 Fenster außen</t>
  </si>
  <si>
    <t>Attribute analog 338 Sonnenschutz</t>
  </si>
  <si>
    <t>1.0</t>
  </si>
  <si>
    <t>Planer</t>
  </si>
  <si>
    <t>R9, R10 etc. wenn relevant</t>
  </si>
  <si>
    <r>
      <t>Qto_</t>
    </r>
    <r>
      <rPr>
        <vertAlign val="superscript"/>
        <sz val="8"/>
        <color theme="1"/>
        <rFont val="Calibri"/>
        <family val="2"/>
        <scheme val="minor"/>
      </rPr>
      <t>n</t>
    </r>
    <r>
      <rPr>
        <sz val="8"/>
        <color theme="1"/>
        <rFont val="Calibri"/>
        <family val="2"/>
        <scheme val="minor"/>
      </rPr>
      <t>BaseQuantities</t>
    </r>
  </si>
  <si>
    <r>
      <t>Pset_</t>
    </r>
    <r>
      <rPr>
        <vertAlign val="superscript"/>
        <sz val="8"/>
        <color theme="1"/>
        <rFont val="Calibri"/>
        <family val="2"/>
        <scheme val="minor"/>
      </rPr>
      <t>n</t>
    </r>
    <r>
      <rPr>
        <sz val="8"/>
        <color theme="1"/>
        <rFont val="Calibri"/>
        <family val="2"/>
        <scheme val="minor"/>
      </rPr>
      <t>Common</t>
    </r>
  </si>
  <si>
    <t>Name des Bauteils</t>
  </si>
  <si>
    <t>Änderungsverzeichnis</t>
  </si>
  <si>
    <t>Slope</t>
  </si>
  <si>
    <t>PitchAngle</t>
  </si>
  <si>
    <t>NumberOfRiser</t>
  </si>
  <si>
    <t>RiserHeight</t>
  </si>
  <si>
    <t>NumberOfTreads</t>
  </si>
  <si>
    <t>RequiredSlope</t>
  </si>
  <si>
    <t>Span</t>
  </si>
  <si>
    <t>Pset_BeamCommon</t>
  </si>
  <si>
    <t>Pset_SlabCommon</t>
  </si>
  <si>
    <t>Pset_RampCommon</t>
  </si>
  <si>
    <t>Pset_CoveringCommon</t>
  </si>
  <si>
    <t>RequiredHeadroom</t>
  </si>
  <si>
    <t>HasNonSkidSurface</t>
  </si>
  <si>
    <t>FlammabilityRating</t>
  </si>
  <si>
    <t>HandicapAccessible</t>
  </si>
  <si>
    <t>Height</t>
  </si>
  <si>
    <t>IfcMaterial</t>
  </si>
  <si>
    <t>NetPlannedArea</t>
  </si>
  <si>
    <t>Pset_SpaceCommon</t>
  </si>
  <si>
    <t>PubliclyAccessible</t>
  </si>
  <si>
    <t>Pset_SpaceCoveringRequirements</t>
  </si>
  <si>
    <t>FloorCovering</t>
  </si>
  <si>
    <t>OccupancyNumberPeak</t>
  </si>
  <si>
    <t>Pset_SpaceOccupancyRequirements</t>
  </si>
  <si>
    <t xml:space="preserve">FinishCeilingHeight	</t>
  </si>
  <si>
    <t>Qto_SpaceBaseQuantities</t>
  </si>
  <si>
    <t>Real</t>
  </si>
  <si>
    <t>ThermalTransmittance</t>
  </si>
  <si>
    <t>SmokeStop</t>
  </si>
  <si>
    <t>SelfClosing</t>
  </si>
  <si>
    <t xml:space="preserve">	DurabilityRating</t>
  </si>
  <si>
    <t>Pset_ManufacturerOccurrence</t>
  </si>
  <si>
    <t>ExpectedServiceLife</t>
  </si>
  <si>
    <t>Pset_EnvironmentalImpactIndicators</t>
  </si>
  <si>
    <t>In Jahren oder sonst. Zeiteinheit</t>
  </si>
  <si>
    <t>TA-GA</t>
  </si>
  <si>
    <t xml:space="preserve">	IfcLengthMeasure</t>
  </si>
  <si>
    <t>Melder/Signalgeber</t>
  </si>
  <si>
    <t>allg. Element der Verteilung</t>
  </si>
  <si>
    <t xml:space="preserve">Sonsor, Messgerät </t>
  </si>
  <si>
    <t>Element im Verteilernetz</t>
  </si>
  <si>
    <t>Endgeräte (Leuchten, Schalter)</t>
  </si>
  <si>
    <t>451.20</t>
  </si>
  <si>
    <t>Raum_Schallschutzanforderungen</t>
  </si>
  <si>
    <t>TreadLength</t>
  </si>
  <si>
    <t>339.92</t>
  </si>
  <si>
    <t>Umwehrungen außen</t>
  </si>
  <si>
    <t>TA-NT</t>
  </si>
  <si>
    <t>Schirmung</t>
  </si>
  <si>
    <t>Metallische Abschirmung an Decken/Wänden/Fußböden - IFC Klasse genau klären</t>
  </si>
  <si>
    <t>Durchleuchtungsanlagen</t>
  </si>
  <si>
    <t>479.10</t>
  </si>
  <si>
    <t>479.20</t>
  </si>
  <si>
    <t>479.21</t>
  </si>
  <si>
    <t>wenn nicht über Elementname ersichtlich</t>
  </si>
  <si>
    <t>IBS</t>
  </si>
  <si>
    <t>Bauteilkatalog_Nr.</t>
  </si>
  <si>
    <t>Projektabhängig</t>
  </si>
  <si>
    <t>IFCTyp-abhängige Menge: Länge, Breite, Fläche usw.</t>
  </si>
  <si>
    <t>Gliederung bis 3.Ebene: z.B 330,331,332,411,412,413</t>
  </si>
  <si>
    <t>ARC/TWP</t>
  </si>
  <si>
    <t>HLSK</t>
  </si>
  <si>
    <t>ARC/HLSK</t>
  </si>
  <si>
    <t>Art der Nutzung HLSKaranlage</t>
  </si>
  <si>
    <t>ELT</t>
  </si>
  <si>
    <t>GA</t>
  </si>
  <si>
    <t>DIN 276 (2018)</t>
  </si>
  <si>
    <t>Im Projekt vorhanden</t>
  </si>
  <si>
    <t>In 3D vorhanden</t>
  </si>
  <si>
    <t>Ja</t>
  </si>
  <si>
    <t>Nein</t>
  </si>
  <si>
    <t xml:space="preserve"> AU</t>
  </si>
  <si>
    <t>322.20</t>
  </si>
  <si>
    <t>322.10</t>
  </si>
  <si>
    <t>322.30</t>
  </si>
  <si>
    <t>(TBD)</t>
  </si>
  <si>
    <t>KG DIN276</t>
  </si>
  <si>
    <t>Rutschfestigkeitsklasse</t>
  </si>
  <si>
    <t>Anzahl Gehflügel</t>
  </si>
  <si>
    <t xml:space="preserve">	Kellerlichtschächte mit Gitterrosten</t>
  </si>
  <si>
    <t xml:space="preserve">	Kettentriebe</t>
  </si>
  <si>
    <t>430.00</t>
  </si>
  <si>
    <t>Gemeinsame Bauteile lufttechnischer Anlagen</t>
  </si>
  <si>
    <t>Luftbefeuchter (Medium: Dampf; mit eigenem Dampferzeuger</t>
  </si>
  <si>
    <t>Luftbefeuchter (Medium: Dampf; ohne eigenen Dampferzeuger</t>
  </si>
  <si>
    <t>Induktionsgeräte und vergleichbare Nachbehandlungsgeräte</t>
  </si>
  <si>
    <t>Maschinelle Rauch- und Wärmeabzugsanlagen (MRA, RWA)</t>
  </si>
  <si>
    <t>Rauchschutz-Druckanlagen (DRA)</t>
  </si>
  <si>
    <t>434.65</t>
  </si>
  <si>
    <t xml:space="preserve">Dezentrale KleinKälteanlagen </t>
  </si>
  <si>
    <t xml:space="preserve">Hoch‐ und Mittelspannungsanlagen </t>
  </si>
  <si>
    <t>Sicherheitsstufe(Nach VDE 0833-4/C)</t>
  </si>
  <si>
    <t>Notruflanlage</t>
  </si>
  <si>
    <t xml:space="preserve">Gefahrenmelde‐ und Alarmanlagen </t>
  </si>
  <si>
    <t>Anzahl Motoren</t>
  </si>
  <si>
    <t>Anzahl Saugsteckdosen</t>
  </si>
  <si>
    <t>Tankläger kl 10000 l</t>
  </si>
  <si>
    <t>Tankläger gr 10000 l</t>
  </si>
  <si>
    <t>Elektrische Verlängerungs- und Geräteanschlussleitungen mit Stecker</t>
  </si>
  <si>
    <t>Bildschirme, Monitore, Displays, Sichtgeräte, Beamer</t>
  </si>
  <si>
    <t xml:space="preserve">Rettungsgeräte, Rettungstransportmittel	</t>
  </si>
  <si>
    <t xml:space="preserve">	Stoffe und Materialien</t>
  </si>
  <si>
    <t>LOI</t>
  </si>
  <si>
    <t>Attribute analog 364 Dachbeläge</t>
  </si>
  <si>
    <t>Sonstige Maßnahmen für Baukonstruktionen</t>
  </si>
  <si>
    <t>xx.xx.20xx</t>
  </si>
  <si>
    <t>20xx</t>
  </si>
  <si>
    <t>LOIN</t>
  </si>
  <si>
    <t>LPH</t>
  </si>
  <si>
    <t>NC</t>
  </si>
  <si>
    <r>
      <t>m</t>
    </r>
    <r>
      <rPr>
        <vertAlign val="superscript"/>
        <sz val="8"/>
        <color theme="1"/>
        <rFont val="Arial"/>
        <family val="2"/>
      </rPr>
      <t>2</t>
    </r>
  </si>
  <si>
    <r>
      <t>m</t>
    </r>
    <r>
      <rPr>
        <vertAlign val="superscript"/>
        <sz val="8"/>
        <color theme="1"/>
        <rFont val="Arial"/>
        <family val="2"/>
      </rPr>
      <t>3</t>
    </r>
    <r>
      <rPr>
        <sz val="8"/>
        <color theme="1"/>
        <rFont val="Arial"/>
        <family val="2"/>
      </rPr>
      <t>/h</t>
    </r>
  </si>
  <si>
    <r>
      <t>m</t>
    </r>
    <r>
      <rPr>
        <vertAlign val="superscript"/>
        <sz val="8"/>
        <color theme="1"/>
        <rFont val="Arial"/>
        <family val="2"/>
      </rPr>
      <t>3</t>
    </r>
  </si>
  <si>
    <r>
      <t>m</t>
    </r>
    <r>
      <rPr>
        <vertAlign val="superscript"/>
        <sz val="8"/>
        <rFont val="Arial"/>
        <family val="2"/>
      </rPr>
      <t>3</t>
    </r>
    <r>
      <rPr>
        <sz val="8"/>
        <rFont val="Arial"/>
        <family val="2"/>
      </rPr>
      <t>/h</t>
    </r>
  </si>
  <si>
    <r>
      <t>m</t>
    </r>
    <r>
      <rPr>
        <vertAlign val="superscript"/>
        <sz val="8"/>
        <rFont val="Arial"/>
        <family val="2"/>
      </rPr>
      <t>3</t>
    </r>
  </si>
  <si>
    <t>Wohnen und Aufenthalt</t>
  </si>
  <si>
    <t>Wohnräume</t>
  </si>
  <si>
    <t>Wohnraum/ Schlafraum</t>
  </si>
  <si>
    <t>Wohnraum/ Schlafraum mit RLT 1</t>
  </si>
  <si>
    <t>Küche in Wohnung</t>
  </si>
  <si>
    <t>Küche in Wohnung mit RLT 1</t>
  </si>
  <si>
    <t>Diele</t>
  </si>
  <si>
    <t>Diele mit RLT 1</t>
  </si>
  <si>
    <t>Internate, Wohnheime, Beherbergungsstätten</t>
  </si>
  <si>
    <t>Ein-/Zweibettzimmer</t>
  </si>
  <si>
    <t>Ein-/Zweibettzimmer mit Waschtisch</t>
  </si>
  <si>
    <t>Ein-/Zweibettzimmer mit RLT 1</t>
  </si>
  <si>
    <t>Ein-/Zweibettzimmer mit Waschtisch und RLT 1</t>
  </si>
  <si>
    <t>Mehrbettwohn-/ schlafraum</t>
  </si>
  <si>
    <t>Mehrbettwohn-/ schlafraum mit RLT 1</t>
  </si>
  <si>
    <t>Gemeinschaftsräume</t>
  </si>
  <si>
    <t>Aufenthaltsräume</t>
  </si>
  <si>
    <t>Aufenthaltsraum</t>
  </si>
  <si>
    <t>Aufenthaltsraum mit RLT 1</t>
  </si>
  <si>
    <t>Aufenthaltsraum Raumklasse II (OP-Bereich)</t>
  </si>
  <si>
    <t>Aufenthaltsraum mit Teeküche</t>
  </si>
  <si>
    <t>Aufenthaltsraum mit Teeküche und RLT 1</t>
  </si>
  <si>
    <t>Aufenthaltsraum mit Teeküche und RLT 3</t>
  </si>
  <si>
    <t>Bereitschaftsräume</t>
  </si>
  <si>
    <t>Bereitschaftsraum</t>
  </si>
  <si>
    <t>Bereitschaftsraum mit Waschtisch</t>
  </si>
  <si>
    <t>Bereitschaftsraum mit RLT 1</t>
  </si>
  <si>
    <t>Bereitschaftsraum mit Waschtisch und RLT 1</t>
  </si>
  <si>
    <t>Bereitschaftsraum mit Sicherheitsanforderungen und RLT 1</t>
  </si>
  <si>
    <t>Kindertagesstätte</t>
  </si>
  <si>
    <t>Kinderspielraum</t>
  </si>
  <si>
    <t>Kinderspielraum mit RLT 1</t>
  </si>
  <si>
    <t>Kleinkindschlafen</t>
  </si>
  <si>
    <t>Kleinkindschlafen mit RLT 1</t>
  </si>
  <si>
    <t>Pausenräume/ -hallen</t>
  </si>
  <si>
    <t>Pausenräume</t>
  </si>
  <si>
    <t>Pausenfläche</t>
  </si>
  <si>
    <t>Pausenfläche mit RLT 1</t>
  </si>
  <si>
    <t>Teeküche (ohne Aufenthalt)</t>
  </si>
  <si>
    <t>Teeküche (ohne Aufenthalt) mit RLT 1</t>
  </si>
  <si>
    <t>Pausenhallen/ Wandelhallen</t>
  </si>
  <si>
    <t>Pausenhalle</t>
  </si>
  <si>
    <t>Pausenhalle mit RLT 1</t>
  </si>
  <si>
    <t>Wandelhalle</t>
  </si>
  <si>
    <t>Wandelhalle mit RLT 1</t>
  </si>
  <si>
    <t>Ruheräume</t>
  </si>
  <si>
    <t>Ruheraum</t>
  </si>
  <si>
    <t>Ruheraum mit Waschtisch</t>
  </si>
  <si>
    <t>Ruheraum mit RLT 1</t>
  </si>
  <si>
    <t>Ruheraum mit Waschtisch und RLT 1</t>
  </si>
  <si>
    <t>Patientenruheraum</t>
  </si>
  <si>
    <t>Patientenruheraum mit RLT 1</t>
  </si>
  <si>
    <t>Warteräume</t>
  </si>
  <si>
    <t>Warteräume/ Warteflächen</t>
  </si>
  <si>
    <t>Warteraum/ Wartefläche</t>
  </si>
  <si>
    <t>Warteraum/ Wartefläche mit RLT 1</t>
  </si>
  <si>
    <t>Warteraum/ Wartefläche mit bes. bauk./ tech. Anf.</t>
  </si>
  <si>
    <t>Warteraum/ Wartefläche mit bes. bauk./ tech. Anf. und RLT 1</t>
  </si>
  <si>
    <t>Warteraum/ Wartefläche mit bes. bauk./ tech. Anf. und RLT 2</t>
  </si>
  <si>
    <t>Wartehallen</t>
  </si>
  <si>
    <t>Wartehalle</t>
  </si>
  <si>
    <t>Wartehalle mit RLT 1</t>
  </si>
  <si>
    <t>Wartehalle mit bes. bauk./ tech. Anf.</t>
  </si>
  <si>
    <t>Wartehalle mit bes. bauk./ tech. Anf. und RLT 1</t>
  </si>
  <si>
    <t>Wartehalle mit bes. bauk./ tech. Anf. und RLT 2</t>
  </si>
  <si>
    <t>Speiseräume</t>
  </si>
  <si>
    <t>Speiseräume/ Speisesaal</t>
  </si>
  <si>
    <t>Speiseraum</t>
  </si>
  <si>
    <t>Speiseraum mit RLT 1</t>
  </si>
  <si>
    <t>Speisesaal</t>
  </si>
  <si>
    <t>Speisesaal mit RLT 1</t>
  </si>
  <si>
    <t>Cafeteria</t>
  </si>
  <si>
    <t>Cafeteria mit RLT 1</t>
  </si>
  <si>
    <t>Hafträume</t>
  </si>
  <si>
    <t>Einzel-/ Gruppenhafträume</t>
  </si>
  <si>
    <t>Einzelhaftraum</t>
  </si>
  <si>
    <t>Einzelhaftraum mit RLT 1</t>
  </si>
  <si>
    <t>Haftraum besonders gesichert mit RLT 3</t>
  </si>
  <si>
    <t>Gemeinschaftshaftraum</t>
  </si>
  <si>
    <t>Gemeinschaftshaftraum mit RLT 1</t>
  </si>
  <si>
    <t>Verwahrraum mit RLT 1</t>
  </si>
  <si>
    <t>Ausnüchterungszelle mit RLT 3</t>
  </si>
  <si>
    <t>Haftsprechraum mit RLT 1</t>
  </si>
  <si>
    <t>Vorraum für besonders gesicherten Haftraum mit RLT 1</t>
  </si>
  <si>
    <t>Büroarbeit</t>
  </si>
  <si>
    <t>Büroräume</t>
  </si>
  <si>
    <t>allgem. Büroräume, Arbeitsplatzflächen</t>
  </si>
  <si>
    <t>Büroraum</t>
  </si>
  <si>
    <t>Büroraum mit RLT1</t>
  </si>
  <si>
    <t>Einzelarbeitsplatzfläche</t>
  </si>
  <si>
    <t>Einzelarbeitsplatzfläche mit RLT 1</t>
  </si>
  <si>
    <t>Büro im Küchenbereich mit RLT 1</t>
  </si>
  <si>
    <t>Büro mit Sicherheitsanforderungen und RLT 2</t>
  </si>
  <si>
    <t>Büro mit besonderen Sicherheitsanforderungen und RLT 2</t>
  </si>
  <si>
    <t>Büroräume/ Diensträume, Fläche für spezielle Arbeitsplätze</t>
  </si>
  <si>
    <t>Schreibdienst</t>
  </si>
  <si>
    <t>Sekretariat</t>
  </si>
  <si>
    <t>Büroraum mit manuellem/ experimentellem Arbeitsplatz</t>
  </si>
  <si>
    <t>Büroraum mit manuellem/ experimentellem Arbeitsplatz und RLT 1</t>
  </si>
  <si>
    <t>Büroraum mit Archivfunktion</t>
  </si>
  <si>
    <t>Büroraum mit Archivfunktion und RLT 1</t>
  </si>
  <si>
    <t>Büroraum mit Materialausgabe</t>
  </si>
  <si>
    <t>Büroraum mit Materialausgabe und RLT 1</t>
  </si>
  <si>
    <t>Dolmetscherraum/-kabine mit RLT 1</t>
  </si>
  <si>
    <t>Funkzentrale mit RLT 2</t>
  </si>
  <si>
    <t>Einsatzzentrale</t>
  </si>
  <si>
    <t>Einsatzzentrale mit RLT 1</t>
  </si>
  <si>
    <t>Einsatzzentrale gesichert mit RLT 2</t>
  </si>
  <si>
    <t>Einsatzzentrale mit hygienischen Anforderungen</t>
  </si>
  <si>
    <t>Einsatzzentrale mit hygienischen Anf. und RLT 1</t>
  </si>
  <si>
    <t>Einsatzzentrale mit hygienischen Anf. und RLT2</t>
  </si>
  <si>
    <t>Telekommunikationsräume</t>
  </si>
  <si>
    <t>Fernsprechraum/-kabine</t>
  </si>
  <si>
    <t>Fernsprechvermittlungsraum</t>
  </si>
  <si>
    <t>Fernsprechvermittlungsraum mit RLT 1</t>
  </si>
  <si>
    <t>Krypto Raum / Datenübertragung verschlüsselt mit RLT 2</t>
  </si>
  <si>
    <t>Großraumbüros</t>
  </si>
  <si>
    <t>allgem. Großraumbüro</t>
  </si>
  <si>
    <t>Großraumbüro</t>
  </si>
  <si>
    <t>Großraumbüro mit RLT 1</t>
  </si>
  <si>
    <t>Großraumbüro mit Schalter und RLT 2</t>
  </si>
  <si>
    <t>Besprechungsräume</t>
  </si>
  <si>
    <t>Sitzungsräume</t>
  </si>
  <si>
    <t>Konferenzraum</t>
  </si>
  <si>
    <t>Konferenzraum mit bes. tech. Anf. und RLT 1</t>
  </si>
  <si>
    <t>Gerichtssaal</t>
  </si>
  <si>
    <t>Gerichtssaal mit RLT 1</t>
  </si>
  <si>
    <t>Parlamentssaal mit RLT 3</t>
  </si>
  <si>
    <t>Besprechungsräume/ -flächen</t>
  </si>
  <si>
    <t>Besprechungsraum/ Kommunikationsfläche</t>
  </si>
  <si>
    <t>Besprechungsraum mit RLT 1</t>
  </si>
  <si>
    <t>Besprechungsraum mit Sicherheitsanforderungen und RLT 2</t>
  </si>
  <si>
    <t>Sprechzimmer</t>
  </si>
  <si>
    <t>Sprechzimmer mit RLT 1</t>
  </si>
  <si>
    <t>Kindgerechter Vernehmungsraum mit RLT 1</t>
  </si>
  <si>
    <t>Konstruktionsräume</t>
  </si>
  <si>
    <t>Zeichenräume</t>
  </si>
  <si>
    <t>Konstruktionsraum</t>
  </si>
  <si>
    <t>Konstruktionsraum mit RLT 1</t>
  </si>
  <si>
    <t>Schalterräume</t>
  </si>
  <si>
    <t>Kassenräume</t>
  </si>
  <si>
    <t>Zahlstelle/Kassenraum</t>
  </si>
  <si>
    <t>Zahlstelle/Kassenraum mit RLT 1</t>
  </si>
  <si>
    <t>Kartenschalter</t>
  </si>
  <si>
    <t>Kartenschalter mit RLT 1</t>
  </si>
  <si>
    <t>Aufsichtsräume</t>
  </si>
  <si>
    <t>Aufsichtsraum</t>
  </si>
  <si>
    <t>Aufsichtsraum mit RLT 1</t>
  </si>
  <si>
    <t>Pförtnerraum</t>
  </si>
  <si>
    <t>Pförtnerraum mit RLT 1</t>
  </si>
  <si>
    <t>Wachraum mit RLT 2</t>
  </si>
  <si>
    <t>Aufsichtsraum mit Überfallmeldeanlage und RLT 1</t>
  </si>
  <si>
    <t>Pförtner/ Wache mit RLT 2</t>
  </si>
  <si>
    <t>Haftaufsichtsraum mit RLT 2</t>
  </si>
  <si>
    <t>Wachräume mit Wächterkontrollanlagen und Signalanlagen (nur im med. Bereich, ansonsten Auf</t>
  </si>
  <si>
    <t>Patientenüberwachungsraum mit RLT 1</t>
  </si>
  <si>
    <t>Patientenüberwachungsraum mit bes. Anf. und RLT 3</t>
  </si>
  <si>
    <t>Bürogeräteräume</t>
  </si>
  <si>
    <t>Vervielfältigungsräume</t>
  </si>
  <si>
    <t>Fotokopierraum / Druckerraum</t>
  </si>
  <si>
    <t>Fotokopierraum / Druckerraum mit RLT 1</t>
  </si>
  <si>
    <t>Plotterraum</t>
  </si>
  <si>
    <t>Plotterraum mit RLT 1</t>
  </si>
  <si>
    <t>Rapid-Prototyping (3D-Drucker) mit RLT 1</t>
  </si>
  <si>
    <t>Filmbearbeitungsräume</t>
  </si>
  <si>
    <t>Filmbearbeitungs- / Schneideraum mit RLT 1</t>
  </si>
  <si>
    <t>Filmmagazin-/-laderaum mit RLT 1</t>
  </si>
  <si>
    <t>Dunkelkammer mit RLT 1</t>
  </si>
  <si>
    <t>Produktion, Hand- und Maschinenarbeit, Forschung und Entwicklung</t>
  </si>
  <si>
    <t>Werkhallen</t>
  </si>
  <si>
    <t>Produktionhallen</t>
  </si>
  <si>
    <t>Produktionshalle für Grundstoffe</t>
  </si>
  <si>
    <t>Produktionshalle für Investitions- und Versorgungsgüter</t>
  </si>
  <si>
    <t>Produktionshalle für Nahrungs- und Genußmittel</t>
  </si>
  <si>
    <t>Instandsetzungs-/ Wartungshallen</t>
  </si>
  <si>
    <t>Instandsetzungs-/ Wartungshalle</t>
  </si>
  <si>
    <t>Forschungs- und Entwicklungshalle für Ingenieuwissenschaften</t>
  </si>
  <si>
    <t>Technologische Versuchshalle mit RLT 2</t>
  </si>
  <si>
    <t>Versuchs-/ Experimentierhallen für Naturwissenschaften</t>
  </si>
  <si>
    <t>Halle für physikalische Versuche mit RLT 2</t>
  </si>
  <si>
    <t>Halle für chemische Versuche mit RLT2</t>
  </si>
  <si>
    <t>Versuchs-/ Experimentierhallen mit Reinraumklassifizierung</t>
  </si>
  <si>
    <t>Reinraumklasse bis 100000</t>
  </si>
  <si>
    <t>Reinraumklasse bis 10000</t>
  </si>
  <si>
    <t>Reinraumklasse bis 1000</t>
  </si>
  <si>
    <t>Reinraumklasse bis 100</t>
  </si>
  <si>
    <t>Reinraumklasse bis 10</t>
  </si>
  <si>
    <t>Sonderversuchshalle</t>
  </si>
  <si>
    <t>Werkstätten (nach DIN: Produktion, Entwicklung, Instandsetzung, Lehre (nicht Ausbildung)</t>
  </si>
  <si>
    <t>Produktion</t>
  </si>
  <si>
    <t>Blechbearbeitung, Montage-, Stahlbau</t>
  </si>
  <si>
    <t>Schlosserei, Härterei, Schmiede</t>
  </si>
  <si>
    <t>Gießerei, Schweißerei</t>
  </si>
  <si>
    <t>Werkstatt Metall (fein)</t>
  </si>
  <si>
    <t>Werkstatt Metall (fein) mit fest eingebauten Einrichtungen</t>
  </si>
  <si>
    <t>Laser-Schneide-Werkstatt</t>
  </si>
  <si>
    <t>Werkstatt Elektrotechnik</t>
  </si>
  <si>
    <t>Werkstatt Oberflächenbehandlung</t>
  </si>
  <si>
    <t>Werkstatt Oberflächenbehandlung mit Sonderabsaugung</t>
  </si>
  <si>
    <t>Werkstatt Holz/ Kunststoff</t>
  </si>
  <si>
    <t>Werkstatt Holz/ Kunststoff mit Sonderabsaugung</t>
  </si>
  <si>
    <t>Räume für Gesundheits- und Körperpflege</t>
  </si>
  <si>
    <t>Frisör-/ Kosmetikarbeitsraum</t>
  </si>
  <si>
    <t>Prothetische / Dental-Werkstatt mit Sonderabsaugung</t>
  </si>
  <si>
    <t>Wartungsstationen/ Instandsetzung</t>
  </si>
  <si>
    <t>Kfz-Werkstatt mit Sonderabsaugung</t>
  </si>
  <si>
    <t>Hausmeisterwerkstatt</t>
  </si>
  <si>
    <t>Kfz-Waschhalle</t>
  </si>
  <si>
    <t>Technologische Labors</t>
  </si>
  <si>
    <t>Materialprüf-/ Materialbearbeitungslabor</t>
  </si>
  <si>
    <t>Technologisches Labor</t>
  </si>
  <si>
    <t>Technologisches Labor mit erhöhten Anforderungen</t>
  </si>
  <si>
    <t>Technologisches Labor mit Erschütterungsschutz</t>
  </si>
  <si>
    <t>Technologisches Labor mit zusätzlichen Anforderungen,</t>
  </si>
  <si>
    <t>Technologisches Labor mit Berstwänden</t>
  </si>
  <si>
    <t>Licht-/ Schalltechnische Labore</t>
  </si>
  <si>
    <t>Lichttechnisches Labor</t>
  </si>
  <si>
    <t>Schalltechnisches Labor</t>
  </si>
  <si>
    <t>Labor für mech. Verfahrenstechnik</t>
  </si>
  <si>
    <t>Labor für stationäre Maschinen</t>
  </si>
  <si>
    <t>Kriminaltechnische Labore</t>
  </si>
  <si>
    <t>Kriminaltechnisches Labor</t>
  </si>
  <si>
    <t>Kriminaltechnisches Labor_Täter/ Opfer-Raum</t>
  </si>
  <si>
    <t>Physikalische, physikalisch-technische, elektrotechnische Labors</t>
  </si>
  <si>
    <t>Elektrotechnik/ Elektronische Labore (Raumlufttechnik Standard)</t>
  </si>
  <si>
    <t>Elektroniklabor mit RLT 2</t>
  </si>
  <si>
    <t>Elektroniklabor mit RLT 2 und Sondergase</t>
  </si>
  <si>
    <t>Labore für Physik</t>
  </si>
  <si>
    <t>Physiklabor (einfaches physikalisches Messlabor)</t>
  </si>
  <si>
    <t>Physiklabor mit bes. Anforderungen</t>
  </si>
  <si>
    <t>Physiklabor mit besonderen RLT Anforderungen</t>
  </si>
  <si>
    <t>Physiklabor und Meßraum mit elektromagnetischer Abschirmung</t>
  </si>
  <si>
    <t>Physiklabor und Meßraum mit Erschütterungsschutz (NMR)</t>
  </si>
  <si>
    <t>Physiklabor und Meßraum mit einfachem Strahlenschutz</t>
  </si>
  <si>
    <t>Physiklabor und Meßraum mit erhöhtem Strahlenschutz und RLT-Anforderungen</t>
  </si>
  <si>
    <t>Physiklabor (Reinraum mit bes. RLT.-Anf.)</t>
  </si>
  <si>
    <t>Physikalischer Meßraum mit besonderen RLT-Anforderungen</t>
  </si>
  <si>
    <t>Physikalischer Meßraum mit besonderen RLT-Anforderungen und Medienversorgung</t>
  </si>
  <si>
    <t>Physikalischer Meß- und Wägeraum mit DV (physikalischer Meßraum)</t>
  </si>
  <si>
    <t>Physikalischer Meß- und Wägeraum mit DV und RLT-Anforderungen</t>
  </si>
  <si>
    <t>Kernphysiklabor mit Dekontamination von Abwasser und Abluft</t>
  </si>
  <si>
    <t>Chemische, bakteriologische, biologische Labore</t>
  </si>
  <si>
    <t>Medizinische, biologische, chemische Labore</t>
  </si>
  <si>
    <t>Anatomischer Präparierraum</t>
  </si>
  <si>
    <t>Chemisch-technisches Labor mit bes. RLT-Anforderungen</t>
  </si>
  <si>
    <t>Chemisch-technisches Labor mit bes. RLT-Anf. und einf. Strahlenschutz</t>
  </si>
  <si>
    <t>Zentrifugenraum, einfach</t>
  </si>
  <si>
    <t>Labor für analytische und präparative Chemie</t>
  </si>
  <si>
    <t>Labor für analytische Arbeiten</t>
  </si>
  <si>
    <t>Labor für analytisch-/ präparativ-chemische Arbeiten mit RLT 1</t>
  </si>
  <si>
    <t>Labor für analytisch- /präparativ-chemische Arbeiten mit RLT 2</t>
  </si>
  <si>
    <t>Labor für analytisch-/ präparativ-chemische Arbeiten mit Klimakonstanz und RLT 3</t>
  </si>
  <si>
    <t>Kälte-Labor</t>
  </si>
  <si>
    <t>Biochemische Labore ohne Sicherheitsanforderungen gemäß GenTSV</t>
  </si>
  <si>
    <t>Labor mit Medienversorgung</t>
  </si>
  <si>
    <t>Biochemische Labore mit Sicherheitsanforderungen gemäß GenTSV</t>
  </si>
  <si>
    <t>Labor mit zusätzlichen Hygieneanforderungen</t>
  </si>
  <si>
    <t>Labor mit zusätzlichen Hygieneanforderungen und Medienversorgung</t>
  </si>
  <si>
    <t>Labor mit zusätzlichen hygienischen und besonderen RLT-Anforderungen</t>
  </si>
  <si>
    <t>Labor mit besonderen Hygieneanforderungen, Zugang über Schleuse ...</t>
  </si>
  <si>
    <t>Labor m. bes. Hygieneanf. / RLT-Anf. u. Schleuse</t>
  </si>
  <si>
    <t>Labor m. bes. Hygieneanf./ sep. RLT-Anlage u. Schleuse (S3)</t>
  </si>
  <si>
    <t>Isotopenlabore</t>
  </si>
  <si>
    <t>Isotopenlabor mit Dekontamination von Abwasser und Abluft</t>
  </si>
  <si>
    <t>Isotopenlabor mit bes. baukonstruktiven und RLT-Anforderungen mit Schleuse</t>
  </si>
  <si>
    <t>Isotopenlabor mit Dekontamination von Abwasser u. Abluft u.bes. RLT-Anforderungen</t>
  </si>
  <si>
    <t>Isotopenlabor mit erhöhten baukonstruktiven und RLT-Anforderungen mit Schleuse</t>
  </si>
  <si>
    <t>Brut-und Nährbodenräume</t>
  </si>
  <si>
    <t>Brutschrankraum</t>
  </si>
  <si>
    <t>Klimakammer</t>
  </si>
  <si>
    <t>Räume für Tierhaltung</t>
  </si>
  <si>
    <t>Stallräume für Nutztiere</t>
  </si>
  <si>
    <t>Raum für Stallhaltung</t>
  </si>
  <si>
    <t>Stallräume für Versuchs- und kranke Tiere</t>
  </si>
  <si>
    <t>Tierhaltung experimentell</t>
  </si>
  <si>
    <t>Tierhaltung experimentell mit RLT 3</t>
  </si>
  <si>
    <t>Räume für Käfighaltung</t>
  </si>
  <si>
    <t>Raum für Käfighaltung</t>
  </si>
  <si>
    <t>Hundzwinger</t>
  </si>
  <si>
    <t>Laufgang</t>
  </si>
  <si>
    <t>Käfighaltung von Versuchs- und kranken Tieren</t>
  </si>
  <si>
    <t>Käfighaltung</t>
  </si>
  <si>
    <t>Käfighaltung mit RLT 3</t>
  </si>
  <si>
    <t>Käfighaltung mit RLT-Anforderungen</t>
  </si>
  <si>
    <t>Käfighaltung mit RLT-Anforderungen und Laborarbeitsplatz(hochhyginische Käfighaltung mit bes. RLT-Anforderungen)</t>
  </si>
  <si>
    <t>Käfighaltung mit RLT-Anforderungen und einfachem Strahlenschutz</t>
  </si>
  <si>
    <t>Käfighaltung SPF mit Schleuse für IVC</t>
  </si>
  <si>
    <t>Käfighaltung SPF mit Schleuse (hochhyginische mit bes. RLT-Anforderungen)</t>
  </si>
  <si>
    <t>Räume für Beckenhaltung</t>
  </si>
  <si>
    <t>Raum für Beckenhaltung</t>
  </si>
  <si>
    <t>Tierpflege- und Futteraufbereitungsräume</t>
  </si>
  <si>
    <t>Tierpflegeraum</t>
  </si>
  <si>
    <t>Tierpflegeraum mit RLT 1</t>
  </si>
  <si>
    <t>Wärmetherapie / Solarium mit RLT1</t>
  </si>
  <si>
    <t>Tierpflegeraum/Quarantäne</t>
  </si>
  <si>
    <t>Raum für Nassreinigung Tiere</t>
  </si>
  <si>
    <t>Futteraufbereitungsraum, einfache Ausführung</t>
  </si>
  <si>
    <t>Futteraufbereitungsraum</t>
  </si>
  <si>
    <t>Milch-/Melkräume</t>
  </si>
  <si>
    <t>Melkraum</t>
  </si>
  <si>
    <t>Räume für Pflanzenzucht</t>
  </si>
  <si>
    <t>Gewächshausräume</t>
  </si>
  <si>
    <t>Gewächshaus</t>
  </si>
  <si>
    <t>Gewächshaus mit RLT1</t>
  </si>
  <si>
    <t>Pflanzenzuchtvorbereitungsraum</t>
  </si>
  <si>
    <t>Gewächshaus mit Pflanztischen</t>
  </si>
  <si>
    <t>Gewächshausräume Experimentel</t>
  </si>
  <si>
    <t>Gewächshaus experimentell mit besonderen klimatischen Anforderungen und RLT3</t>
  </si>
  <si>
    <t>Pflanzenzuchtraum experimentell (Raum mit Klimakammern bestückt)</t>
  </si>
  <si>
    <t>Klimakammer,RLT 2</t>
  </si>
  <si>
    <t>Gewächshausräume mit Sicherheitsanforderungen gemäß GenTSV</t>
  </si>
  <si>
    <t>Gewächshausraum S1</t>
  </si>
  <si>
    <t>Räume für Pilzkulturen</t>
  </si>
  <si>
    <t>Pilzzuchtraum</t>
  </si>
  <si>
    <t>gewerbliche Küchen</t>
  </si>
  <si>
    <t>Voll- und Teilküchen, Backräume</t>
  </si>
  <si>
    <t>Großküche mit Sonderabsaugung, Lüftungsdecke und RLT 1</t>
  </si>
  <si>
    <t>Regenerierküche (cook and chill) mit RLT 2</t>
  </si>
  <si>
    <t>Küchen zur Speiseerwärmung mit RLT 1</t>
  </si>
  <si>
    <t>Backraum mit Sonderabsaugung und RLT 1</t>
  </si>
  <si>
    <t>Vorbereitungsräume</t>
  </si>
  <si>
    <t>Küchenvorbereitungsraum mit Lüftungsdecke und RLT 1</t>
  </si>
  <si>
    <t>Speise-/ Getränkeausgaben</t>
  </si>
  <si>
    <t>Speiseausgabe/ Getränkeausgabe mit Sonderabsaugung und RLT 1</t>
  </si>
  <si>
    <t>Geschirrrückgaben/ -spülräume in Küchen</t>
  </si>
  <si>
    <t>Geschirrrückgabe</t>
  </si>
  <si>
    <t>Spülküche mit Rückgabeband, Lüftungsdecke und RLT 1</t>
  </si>
  <si>
    <t>Spülraum in Küchen mit Lüftungsdecke und RLT 1</t>
  </si>
  <si>
    <t>Wagenwäsche für Küche mit RLT 1</t>
  </si>
  <si>
    <t>Sonderarbeitsräume</t>
  </si>
  <si>
    <t>Hauswirtschafts- und Hausarbeitsräume</t>
  </si>
  <si>
    <t>Hauswirtschaftsraum</t>
  </si>
  <si>
    <t>Hauswirtschaftsraum Schule</t>
  </si>
  <si>
    <t>Räume für Wäschepflege/ Wäscherei</t>
  </si>
  <si>
    <t>Wäschereiraum</t>
  </si>
  <si>
    <t>Wäschereiraum mit Sonderabsaugung und RLT 1</t>
  </si>
  <si>
    <t>Stiefelwaschraum mit RLT 1</t>
  </si>
  <si>
    <t>Gesundheitswäscherei, Raumklasse II</t>
  </si>
  <si>
    <t>Wäschepflegeraum</t>
  </si>
  <si>
    <t>Wäschepflegeraum mit Waschbecken</t>
  </si>
  <si>
    <t>Wäschepflegeraum mit Waschbecken, Sonderabsaugung und RLT 1</t>
  </si>
  <si>
    <t>Trocknungsraum für Kleidung mit RLT 2</t>
  </si>
  <si>
    <t>Desinfektions-/ Sterilisationsräume von Labor- und medizinischem Gerät</t>
  </si>
  <si>
    <t>Instrumentenreinigungsraum mit RLT 1</t>
  </si>
  <si>
    <t>Aufbereitungsraum für medizintechnisches Gerät mit RLT 1</t>
  </si>
  <si>
    <t>Sterilisationsraum mit Sonderabsaugung und RLT 1</t>
  </si>
  <si>
    <t>Zentralsterilisation, Raumklasse II</t>
  </si>
  <si>
    <t>Geräteaufbereitung und -lager; Raumklasse II (OP-Bereich)</t>
  </si>
  <si>
    <t>Käfigreinigung manuell mit RLT 1</t>
  </si>
  <si>
    <t>Käfigdesinfektion maschinell, rein, mit RLT 3</t>
  </si>
  <si>
    <t>Käfigdesinfektion maschinell, unrein, RLT1</t>
  </si>
  <si>
    <t>Spül-/ Reinigungsräume</t>
  </si>
  <si>
    <t>Pferdezubehör/Melkzubehör</t>
  </si>
  <si>
    <t>Spülraum im Labor mit RLT 3</t>
  </si>
  <si>
    <t>Spülraum mit Strahlenschutz und RLT 3</t>
  </si>
  <si>
    <t>Räume für Bettenaufbereitung/ -reinigung/ -desinfektion</t>
  </si>
  <si>
    <t>Bettenreinigung manuell mit RLT 1</t>
  </si>
  <si>
    <t>Bettendesinfektion maschinell mit RLT 1</t>
  </si>
  <si>
    <t>Bettenaufbereitungsraum mit RLT 1</t>
  </si>
  <si>
    <t>Pflegearbeitsräume</t>
  </si>
  <si>
    <t>Pflegearbeitsraum rein, mit RLT 1</t>
  </si>
  <si>
    <t>Pflegearbeitsraum unrein, mit RLT 1</t>
  </si>
  <si>
    <t>Pflegestützpunkt mit RLT 1</t>
  </si>
  <si>
    <t>Pflegearbeitsraum rein mit bes. hygienischen Anf. und RLT 3</t>
  </si>
  <si>
    <t>Pflegearbeitsraum unrein mit Strahlenschutz, Sonderabsaugung</t>
  </si>
  <si>
    <t>Geräteraum Labor</t>
  </si>
  <si>
    <t>Vorbereitungsraum mit labortech. Einrichtungen und RLT 1</t>
  </si>
  <si>
    <t>Vorbereitungsraum Labor mit Strahlenschutz, Sonderabsaugung</t>
  </si>
  <si>
    <t>Vorbereitungsraum Geisteswissenschaft</t>
  </si>
  <si>
    <t>Vorbereitungsraum Naturwissenschaft</t>
  </si>
  <si>
    <t>Lagern, Verteilen und Verkaufen</t>
  </si>
  <si>
    <t>Lager- und Vorratsräume</t>
  </si>
  <si>
    <t>Lager- und Vorratsräume für Material, Gerät und Waren</t>
  </si>
  <si>
    <t>einfacher Lagerraum</t>
  </si>
  <si>
    <t>Lagerraum</t>
  </si>
  <si>
    <t>Lagerraum mit RLT 1</t>
  </si>
  <si>
    <t>Lagerraum mit RLT 3</t>
  </si>
  <si>
    <t>Lagerraum mit bes. tech. Anforderungen</t>
  </si>
  <si>
    <t>Lagerraum für Putzmittel</t>
  </si>
  <si>
    <t>einfache Lagerhalle</t>
  </si>
  <si>
    <t>Lagerhalle</t>
  </si>
  <si>
    <t>Hochregallager</t>
  </si>
  <si>
    <t>Tresorraum</t>
  </si>
  <si>
    <t>Asservatenraum</t>
  </si>
  <si>
    <t>Asservatenraum mit RLT 1</t>
  </si>
  <si>
    <t>Lagerraum bes. gesichert mit RLT 2</t>
  </si>
  <si>
    <t>Lagerraum für sterile Erde</t>
  </si>
  <si>
    <t>Pflanzentopflager mit Spüle und RLT 3</t>
  </si>
  <si>
    <t>Sterilgutversorgungslager (Lager im OP-Bereich), Raumklasse II</t>
  </si>
  <si>
    <t>Medikamentenlager; Raumklasse II (OP-Bereich)</t>
  </si>
  <si>
    <t>Waffenschließfächer mit Ladeecke</t>
  </si>
  <si>
    <t>Munitions-, Waffenlagerraum mit RLT 1</t>
  </si>
  <si>
    <t>Lageräume für Lebensmittel ohne Kühlung; T&gt;12°C</t>
  </si>
  <si>
    <t>Lagerraum für Milchtank</t>
  </si>
  <si>
    <t>Lagerraum für Lebensmittel mit RLT 1</t>
  </si>
  <si>
    <t>Lagerraum mit hygienischen Anforderungen und RLT 1</t>
  </si>
  <si>
    <t>Isotopenlagerräume (Strahlenschutz)</t>
  </si>
  <si>
    <t>Lagerraum mit einfachen Strahlenschutz-Anforderungen</t>
  </si>
  <si>
    <t>Lagerraum mit höchsten Strahlenschutz-Anforderungen und Zugang über Schleuse</t>
  </si>
  <si>
    <t>Sprengstofflager-/ Lösungsmittellagerräume</t>
  </si>
  <si>
    <t>Lagerraum für Explosivstoffe</t>
  </si>
  <si>
    <t>Lagerraum für Chemikalien</t>
  </si>
  <si>
    <t>Scheunen/ Futtermittellagerräume</t>
  </si>
  <si>
    <t>Futtermittellager</t>
  </si>
  <si>
    <t>Futtermittellager mit Verarbeitung und RLT 1</t>
  </si>
  <si>
    <t>Futtermittellager mit bes. hygienischen Anf. und RLT 3</t>
  </si>
  <si>
    <t>Archive, Sammlungsräume</t>
  </si>
  <si>
    <t>Archive/ Registraturen</t>
  </si>
  <si>
    <t>Archiv</t>
  </si>
  <si>
    <t>Archiv mit RLT 1</t>
  </si>
  <si>
    <t>Archiv mit RLT 3</t>
  </si>
  <si>
    <t>Archiv Sicherheitsanforderungen und RLT 1</t>
  </si>
  <si>
    <t>Registratur</t>
  </si>
  <si>
    <t>Registratur mit Arbeitsplatz</t>
  </si>
  <si>
    <t>Sammlungsraum</t>
  </si>
  <si>
    <t>Lehrmittelräume/ Buchmagazine</t>
  </si>
  <si>
    <t>Magazin</t>
  </si>
  <si>
    <t>Magazin mit Klimakonstanz</t>
  </si>
  <si>
    <t>Kühlräume</t>
  </si>
  <si>
    <t>Kühlräume für Lebensmittel</t>
  </si>
  <si>
    <t>Lebensmittelkühlraum</t>
  </si>
  <si>
    <t>Lebensmittelauftaukühlraum</t>
  </si>
  <si>
    <t>Kühlraum Cook and Chill</t>
  </si>
  <si>
    <t>Wildkammer</t>
  </si>
  <si>
    <t>Lebensmitteltiefkühlraum</t>
  </si>
  <si>
    <t>Kühlräume für medizinische Zwecke</t>
  </si>
  <si>
    <t>Kühlraum für medizinische Zwecke</t>
  </si>
  <si>
    <t>Kühlzelle für medizinische Zwecke</t>
  </si>
  <si>
    <t>Kühlräume für wissenschaftliche Zwecke</t>
  </si>
  <si>
    <t>Kühlraum für wissenschaftliche Zwecke (nur Kühlung)</t>
  </si>
  <si>
    <t>Kühlraum für wissenschaftliche Zwecke (Tiefkühlung)</t>
  </si>
  <si>
    <t>Räume für Leichen/ Tierkadaver</t>
  </si>
  <si>
    <t>Leichenraum für Anatomie</t>
  </si>
  <si>
    <t>Leichenkühlraum</t>
  </si>
  <si>
    <t>Kadaverraum mit RLT 2</t>
  </si>
  <si>
    <t>Annahme- und Ausgaberäume</t>
  </si>
  <si>
    <t>Sortier- und Verteilräume</t>
  </si>
  <si>
    <t>Annahme- und Ausgaberaum</t>
  </si>
  <si>
    <t>Annahme- und Ausgaberaum mit RLT 1</t>
  </si>
  <si>
    <t>Poststelle</t>
  </si>
  <si>
    <t>Warenannahme Lebensmittel (Umpackraum)</t>
  </si>
  <si>
    <t>Warenannahme mit hygienischen Anf. (Lebensmittel)</t>
  </si>
  <si>
    <t>Pack- und Versandräume</t>
  </si>
  <si>
    <t>Packraum</t>
  </si>
  <si>
    <t>Packraum mit RLT 1</t>
  </si>
  <si>
    <t>Versandraum</t>
  </si>
  <si>
    <t>Ver-/ Entsorgungsstützpunkte</t>
  </si>
  <si>
    <t>Versorgungsraum mit RLT 1</t>
  </si>
  <si>
    <t>Versorgungsraum mit Nassarbeitsplatz und RLT 1</t>
  </si>
  <si>
    <t>Versorgungsraum mit hygienischen Anf. und RLT 3</t>
  </si>
  <si>
    <t>Versorgungsraum Raumklasse II (OP-Bereich)</t>
  </si>
  <si>
    <t>Entsorgungsraum mit RLT 1</t>
  </si>
  <si>
    <t>Entsorgungsraum mit Nassarbeitsplatz und RLT 1</t>
  </si>
  <si>
    <t>Entsorgungsraum mit hygienischen Anf. und RLT 3</t>
  </si>
  <si>
    <t>Entsorgungsraum mit bes. hygienischen Anf., Strahlenschutz und RLT 3</t>
  </si>
  <si>
    <t>Entsorgungsraum Raumklasse II (OP-Bereich)</t>
  </si>
  <si>
    <t>Verkaufsräume</t>
  </si>
  <si>
    <t>Geschäftsräume</t>
  </si>
  <si>
    <t>Supermarktverkaufsraum mit RLT 1</t>
  </si>
  <si>
    <t>Kaufhausverkaufsraum mit RLT 1</t>
  </si>
  <si>
    <t>Großmarkthallenverkaufsraum mit RLT 2</t>
  </si>
  <si>
    <t>Ladenräume/ Kioske</t>
  </si>
  <si>
    <t>Ticket Schalter</t>
  </si>
  <si>
    <t>Ladenraum</t>
  </si>
  <si>
    <t>Thekenbereich</t>
  </si>
  <si>
    <t>Thekenbereich mit RLT 1</t>
  </si>
  <si>
    <t>Kiosk mit RLT 1</t>
  </si>
  <si>
    <t>Messeräume</t>
  </si>
  <si>
    <t>Messehallen</t>
  </si>
  <si>
    <t>Verkaufsausstellungsraum</t>
  </si>
  <si>
    <t>Messehalle mit RLT 1</t>
  </si>
  <si>
    <t>Musteraustellungsraum</t>
  </si>
  <si>
    <t>Musteraustellungsraum mit RLT 1</t>
  </si>
  <si>
    <t>Bildung, Unterricht und Kultur</t>
  </si>
  <si>
    <t>Unterrichtsräume mit festem Gestühl</t>
  </si>
  <si>
    <t>Hör-/Lehrsäle</t>
  </si>
  <si>
    <t>Hör-/Lehrsaal anst. m. Exp.-Bühne und RLT 1</t>
  </si>
  <si>
    <t>Hör-/Lehrsaal anst. m. Exp.-Bühne, mit labortech. Anf. Und RLT 1</t>
  </si>
  <si>
    <t>Hör-/Lehrsaal eben m. Exp.-Bühne und RLT 1</t>
  </si>
  <si>
    <t>Hör-/Lehrsaal eben m. Exp.-Bühne, mit labortech. Anf. Und RLT 1</t>
  </si>
  <si>
    <t>Hör-/Lehrsaal anst. o. Exp.-Bühne und RLT 1</t>
  </si>
  <si>
    <t>Hör-/Lehrsaal anst. o. Exp.-Bühne, mit labortech. Anf. Und RLT 1</t>
  </si>
  <si>
    <t>Hör-/Lehrsaal eben o. Exp.-Bühne und RLT 1</t>
  </si>
  <si>
    <t>Hör-/Lehrsaal eben o. Exp.-Bühne, mit labortech. Anf. Und RLT 1</t>
  </si>
  <si>
    <t>Allgemeine Unterrichts- und Übungsräume ohne festes Gestühl</t>
  </si>
  <si>
    <t>Seminar-/ Unterrichtsräume</t>
  </si>
  <si>
    <t>Seminar-/ Unterrichtsraum einfach</t>
  </si>
  <si>
    <t>Seminar-/ Unterrichtsraum mit Medien</t>
  </si>
  <si>
    <t>Seminar-/ Unterrichtsraum mit Medien und RLT 1</t>
  </si>
  <si>
    <t>Seminar-/ Unterrichtsraum Naturwissenschaften</t>
  </si>
  <si>
    <t>Seminar-/ Unterrichtsgroßräume</t>
  </si>
  <si>
    <t>Seminar-/ Unterrichtsgroßraum</t>
  </si>
  <si>
    <t>Seminar-/ Unterrichtsgroßraum mit RLT 1</t>
  </si>
  <si>
    <t>Übungs- und Arbeitsräume</t>
  </si>
  <si>
    <t>Übungsraum</t>
  </si>
  <si>
    <t>Übungsraum mit RLT 1</t>
  </si>
  <si>
    <t>Besondere Unterrichts- und Übungsräume ohne festes Gestühl</t>
  </si>
  <si>
    <t>Werk- und Bastelräume, Hauswirtschaftsräume, Zeichensäle</t>
  </si>
  <si>
    <t>Zeichensaal</t>
  </si>
  <si>
    <t>Textilarbeitsraum</t>
  </si>
  <si>
    <t>Werkraum - Holz mit Sonderabsaugung</t>
  </si>
  <si>
    <t>Hauswirtschaftlicher Unterrichtsraum</t>
  </si>
  <si>
    <t>Räume für Grafik, Malerei und Bildhauerei</t>
  </si>
  <si>
    <t>Bildhauerklassenraum</t>
  </si>
  <si>
    <t>Modellierraum - Plastisches Gestalten mit Sonderabsaugung</t>
  </si>
  <si>
    <t>Sprachlabore/ EDV-Unterrichtsräume</t>
  </si>
  <si>
    <t>Computer Pool/ CIP Pool mit RLT 2</t>
  </si>
  <si>
    <t>Sprachlabore mit RLT 1</t>
  </si>
  <si>
    <t>Räume und Übungszellen für Gesangs-, Sprach- und Instrumentalausbildung</t>
  </si>
  <si>
    <t>Musik-/Sprechunterrichtsraum mit RLT 1</t>
  </si>
  <si>
    <t>Verhaltensbeobachtungsräume</t>
  </si>
  <si>
    <t>Verhaltensbeobachtungsraum</t>
  </si>
  <si>
    <t>Naturwisschaftlich / medizinische Übungsräume</t>
  </si>
  <si>
    <t>Übungsraum Naturwissenschaften</t>
  </si>
  <si>
    <t>Physikalisch-technischer Übungsraum mit RLT 1</t>
  </si>
  <si>
    <t>Biologischer Übungsraum mit RLT 1</t>
  </si>
  <si>
    <t>Chemischer Übungsraum mit RLT 1</t>
  </si>
  <si>
    <t>Zahnmedizinischer Übungsraum mit RLT 1</t>
  </si>
  <si>
    <t>Anatomischer Übungsraum mit RLT 1</t>
  </si>
  <si>
    <t>Räume für Ausbildung (Raumlufttechnik enthalten)</t>
  </si>
  <si>
    <t>Werkstatt Bau/ Steine/ Erden</t>
  </si>
  <si>
    <t>Werkstatt Bau/ Steine/ Erden mit Sonderabsaugung</t>
  </si>
  <si>
    <t>Drucktechnikwerkstatt mit Sonderabsaugung</t>
  </si>
  <si>
    <t>Textil-/ Lederwerkstatt</t>
  </si>
  <si>
    <t>Werkstatt Metall mit Sonderabsaugung</t>
  </si>
  <si>
    <t>Werkstatt Feinmechanik mit Sonderabsaugung</t>
  </si>
  <si>
    <t>Werkstatt Elektro</t>
  </si>
  <si>
    <t>Bibliotheksräume</t>
  </si>
  <si>
    <t>Bibliotheksraum</t>
  </si>
  <si>
    <t>Bibliotheksraum mit RLT 1</t>
  </si>
  <si>
    <t>Leseraum mit RLT 1</t>
  </si>
  <si>
    <t>Katalograum/ -fläche mit RLT 1</t>
  </si>
  <si>
    <t>Mediothekraum mit RLT 1</t>
  </si>
  <si>
    <t>Freihandstellfläche mit RLT 1</t>
  </si>
  <si>
    <t>Sporträume</t>
  </si>
  <si>
    <t>Sporthallen/ Mehrzweckhallen</t>
  </si>
  <si>
    <t>Halle für Turnen und Spiele</t>
  </si>
  <si>
    <t>Mehrzweckhalle mit RLT 2</t>
  </si>
  <si>
    <t>Sportübungsräume</t>
  </si>
  <si>
    <t>Sportübungsraum</t>
  </si>
  <si>
    <t>Sportübungsraum mit RLT 1</t>
  </si>
  <si>
    <t>Raum für Integrationstraining mit RLT 1</t>
  </si>
  <si>
    <t>Raum für Abwehr- und Zugriffstraining mit RLT 1</t>
  </si>
  <si>
    <t>Tanzraum mit RLT 1</t>
  </si>
  <si>
    <t>Schießsporträume</t>
  </si>
  <si>
    <t>Schießsportraum mit Medienunterstützung und RLT 1</t>
  </si>
  <si>
    <t>Sondersporthallen</t>
  </si>
  <si>
    <t>Schwimmhalle mit RLT 1</t>
  </si>
  <si>
    <t>Eissporthalle mit RLT 2</t>
  </si>
  <si>
    <t>Radsporthalle mit RLT 1</t>
  </si>
  <si>
    <t>Reitsporthalle</t>
  </si>
  <si>
    <t>Kegelbahn mit RLT 1</t>
  </si>
  <si>
    <t>Sondersporthalle</t>
  </si>
  <si>
    <t>Zuschauerräume</t>
  </si>
  <si>
    <t>Zuschauerraum in Sport- und Mehrzweckhallen</t>
  </si>
  <si>
    <t>Zuschauerraum in Kino, Theater- und Konzertsälen mit RLT 2</t>
  </si>
  <si>
    <t>Bühnen-, Studioräume</t>
  </si>
  <si>
    <t>Haupt-, Seiten-, Hinter-, Probebühnen, Schnürböden</t>
  </si>
  <si>
    <t>Bühnenraum Sporthalle</t>
  </si>
  <si>
    <t>Bühnenraum Theater mit RLT 2</t>
  </si>
  <si>
    <t>Probebühne</t>
  </si>
  <si>
    <t>Orchesterräume</t>
  </si>
  <si>
    <t>Orchesterraum mit RLT 3</t>
  </si>
  <si>
    <t>Orchesterprobenraum mit RLT 3</t>
  </si>
  <si>
    <t>Film-, Fernseh-, Rundfunkstudios</t>
  </si>
  <si>
    <t>Tonstudioraum mit RLT 3</t>
  </si>
  <si>
    <t>Bildstudioraum mit RLT 3</t>
  </si>
  <si>
    <t>Ausstellungsräume</t>
  </si>
  <si>
    <t>Ausstellungsräume für Museen, Galerien, Kunstausstellungen</t>
  </si>
  <si>
    <t>Museumsraum</t>
  </si>
  <si>
    <t>Museumsraum mit RLT 1</t>
  </si>
  <si>
    <t>Museumgroßraum mit RLT 3</t>
  </si>
  <si>
    <t>Museumsraum für Wechselausstellung mit RLT 3</t>
  </si>
  <si>
    <t>Museumsraum für lichtempfindliche Exponate mit RLT 3</t>
  </si>
  <si>
    <t>Museumsraum mit Tageslichtdecke und RLT 3</t>
  </si>
  <si>
    <t>Museumsraum mit Seitenlicht und RLT 3</t>
  </si>
  <si>
    <t>Künstleratelier</t>
  </si>
  <si>
    <t>Lehr- und Schausammlungsräume</t>
  </si>
  <si>
    <t>Lehr- und Schausammlungsraum</t>
  </si>
  <si>
    <t>Austellungsraum/ -fläche</t>
  </si>
  <si>
    <t>Sakralräume</t>
  </si>
  <si>
    <t>Kirchen</t>
  </si>
  <si>
    <t>Gottesdienstraum</t>
  </si>
  <si>
    <t>Andachtsraum</t>
  </si>
  <si>
    <t>Aussegnungsraum</t>
  </si>
  <si>
    <t>Aufbahrungsraum</t>
  </si>
  <si>
    <t>Sakristei</t>
  </si>
  <si>
    <t>Kreuzgang</t>
  </si>
  <si>
    <t>Heilen und Pflegen</t>
  </si>
  <si>
    <t>Räume für allgemeine Untersuchung und Behandlung</t>
  </si>
  <si>
    <t>U + B Raum/Arztsprechzimmer</t>
  </si>
  <si>
    <t>U + B Raum/Arztsprechzimmer mit Waschtisch</t>
  </si>
  <si>
    <t>U + B Raum mit Waschtisch und medizinischer Ausstattung</t>
  </si>
  <si>
    <t>U + B Raum mit Patienten WC und medizinischer Ausstattung und RLT 1</t>
  </si>
  <si>
    <t>U + B Vorbereitungsungsraum mit RLT 1</t>
  </si>
  <si>
    <t>U + B Raum mit Waschtisch und RLT 1</t>
  </si>
  <si>
    <t>ambulante Operationen, Kategorie E; Raumklasse II</t>
  </si>
  <si>
    <t>kleine operative/ invasive Eingriffe</t>
  </si>
  <si>
    <t>Räume für medizinische Erstversorgung und Erste-Hilfe, Wundversorgung</t>
  </si>
  <si>
    <t>Erste-Hilfe-Raum</t>
  </si>
  <si>
    <t>Erste-Hilfe-Raum mit medizinischer Ausstattung im Krankenhaus</t>
  </si>
  <si>
    <t>Gipsraum mit RLT 1</t>
  </si>
  <si>
    <t>Obduktions- und Verstorbenenräume</t>
  </si>
  <si>
    <t>Aufbahrungsraum mit RLT 2</t>
  </si>
  <si>
    <t>Demonstrationsraum mit einfacher Ausstattung und RLT 1</t>
  </si>
  <si>
    <t>Projektions-/Demonstrationsraum mit RLT 2</t>
  </si>
  <si>
    <t>Klinischer Konferenzraum PACS mit RLT 2</t>
  </si>
  <si>
    <t>Räume für Tiermedizin</t>
  </si>
  <si>
    <t>Tiermedizinischer U + B Raum mit einfacher medizinischer Ausstattung und RLT 1</t>
  </si>
  <si>
    <t>Tiermedizinischer U + B Raum mit besonderer Ausstattung und RLT 2</t>
  </si>
  <si>
    <t>Räume für spezielle Untersuchung und Behandlung</t>
  </si>
  <si>
    <t>Räume für Neuro- und Sinnesphysiologie</t>
  </si>
  <si>
    <t>U + B Raum Neurophysiologie mit RLT 1</t>
  </si>
  <si>
    <t>U + B Raum Neurophysiologie mit RLT 2</t>
  </si>
  <si>
    <t>Sinnesphysiologischer U + B-Raum mit RLT 2</t>
  </si>
  <si>
    <t>Audiometrieraum mit Erschütterungsschutz und RLT 2</t>
  </si>
  <si>
    <t>Augen-U + B-Raum mit RLT 2</t>
  </si>
  <si>
    <t>Augen- U+B-Raum mit Laser, reflexionsfrei und RLT 2</t>
  </si>
  <si>
    <t>U + B Raum Atemphysiologie</t>
  </si>
  <si>
    <t>U + B Raum Atemphysiologie mit RLT 2</t>
  </si>
  <si>
    <t>Räume für Herz-/ Kreislaufdiagnostik</t>
  </si>
  <si>
    <t>U + B Raum Herz/Kreislaufdiagnostik mit RLT 1</t>
  </si>
  <si>
    <t>U + B Raum Herz/Kreislaufdiagnostik mit RLT 2</t>
  </si>
  <si>
    <t>U + B Raum Herz/ Kreislaufdiagnostik mit RLT 3</t>
  </si>
  <si>
    <t>Räume für Zahnmedizinische Behandlung</t>
  </si>
  <si>
    <t>Zahnmedizinischer U + B-Raum</t>
  </si>
  <si>
    <t>Räume für Endoskopien</t>
  </si>
  <si>
    <t>Waschraum Endoskopie mit RLT 1</t>
  </si>
  <si>
    <t>Endoskopieraum mit RLT 3</t>
  </si>
  <si>
    <t>Endoskopieraum mit RLT 3 und Strahlenschutz</t>
  </si>
  <si>
    <t>Geburtshilferäume</t>
  </si>
  <si>
    <t>Geburtshilfe-/ Vorbereitungs- und Ergänzungsraum</t>
  </si>
  <si>
    <t>Geburtshilferaum mit RLT 1</t>
  </si>
  <si>
    <t>Geburtshilferaum m. Sonderausstattung und RLT 1</t>
  </si>
  <si>
    <t>Räume für operative Eingriffe</t>
  </si>
  <si>
    <t>Räume für Operationen</t>
  </si>
  <si>
    <t>Operationsraum</t>
  </si>
  <si>
    <t>Operationsraum mit Strahlenschutz</t>
  </si>
  <si>
    <t>Operationsraum mit Sonderausstattung</t>
  </si>
  <si>
    <t>Operationsraum mit Sonderausstattung und Strahlenschutz</t>
  </si>
  <si>
    <t>Eingriffsraum mit besonderen hygienischen und RLT-Anforderungen</t>
  </si>
  <si>
    <t>Operationsraum mit Strahlen-/ Laserschutz</t>
  </si>
  <si>
    <t>Operationsraum für Kinder</t>
  </si>
  <si>
    <t>Eingriffsraum</t>
  </si>
  <si>
    <t>Eingriffraum mit Lasereinsatz (z.B. Augenklinik: Lasik-Laser)</t>
  </si>
  <si>
    <t>Ambulante Operationen, Kategorie OP</t>
  </si>
  <si>
    <t>Operationsraum mit reduzierten RLT-Anforderungen</t>
  </si>
  <si>
    <t>Operationsraum mit Strahlen-/ Laserschutz, reduzierten RLT-Anforderungen</t>
  </si>
  <si>
    <t>Hybrid OP</t>
  </si>
  <si>
    <t>Hybrid-Operationsraum Angiographie</t>
  </si>
  <si>
    <t>Hybrid-Operationsraum intraoperativer MRT</t>
  </si>
  <si>
    <t>Hybrid-Operationsraum CT</t>
  </si>
  <si>
    <t>OP-Ergänzungsräume; Raumklassen I und II</t>
  </si>
  <si>
    <t>Richtraum Raumklasse Ib</t>
  </si>
  <si>
    <t>Richtraum Raumklasse Ia</t>
  </si>
  <si>
    <t>Geräteraum Raumklasse Ib</t>
  </si>
  <si>
    <t>Geräteraum Raumklasse Ia</t>
  </si>
  <si>
    <t>Waschraum OP, Raumklasse II</t>
  </si>
  <si>
    <t>Patientenvorbereitungsraum OP, Raumklasse II</t>
  </si>
  <si>
    <t>Einleitungsraum, Raumklasse II</t>
  </si>
  <si>
    <t>Einleitungs-/Ausleitungsraum, Raumklasse II</t>
  </si>
  <si>
    <t>Ausleitungs-/Entsorgungsraum, Raumklasse II</t>
  </si>
  <si>
    <t>Gipsraum OP, Raumklasse II</t>
  </si>
  <si>
    <t>Medizinische Versorgung OP, Raumklasse II</t>
  </si>
  <si>
    <t>Medizinische Entsorgung OP, Raumklasse II</t>
  </si>
  <si>
    <t>Umbettschleuse, Raumklasse II</t>
  </si>
  <si>
    <t>Tiermedizinische Operationsräume</t>
  </si>
  <si>
    <t>Tierendoskopieraum mit RLT 1</t>
  </si>
  <si>
    <t>Tieroprationsraum mit RLT 3</t>
  </si>
  <si>
    <t>Tieroperationsraum mit Strahlenschutz und RLT 3</t>
  </si>
  <si>
    <t>Räume für Strahlendiagnostik</t>
  </si>
  <si>
    <t>Räume für allgemeine und spezielle Röntgendiagnostik</t>
  </si>
  <si>
    <t>Durchleuchtunggsraum mit RLT 2</t>
  </si>
  <si>
    <t>Röntgenaufnahmeraum mit RLT 2</t>
  </si>
  <si>
    <t>Röntgenuntersuchungsraum experimentell mit RLT 2</t>
  </si>
  <si>
    <t>Röntgenvorbereitungsraum mit RLT 2</t>
  </si>
  <si>
    <t>Zahnmedizinischer Röntgenuntersuchungsraum mit RLT 2</t>
  </si>
  <si>
    <t>Räume für Nuklearmedizinische Diagnostik</t>
  </si>
  <si>
    <t>Abklingraum Nuklearmedizin mit RLT 1</t>
  </si>
  <si>
    <t>Vorbereitungsraum nuklearmedizinische Diagnostik mit RLT 1</t>
  </si>
  <si>
    <t>Patientenvorbereitung (Nukl. Med.)</t>
  </si>
  <si>
    <t>Applikation - Diagnostik (U/B)</t>
  </si>
  <si>
    <t>Untersuchung- und Behandlungsraum</t>
  </si>
  <si>
    <t>Meßraum mit Einkanal-Meßplatz und RLT 2</t>
  </si>
  <si>
    <t>Meßraum mit (Gamma) Kamera und RLT 2</t>
  </si>
  <si>
    <t>Meßraum für Positronen-Emissions-Tomographie (PET) mit RLT 3</t>
  </si>
  <si>
    <t>Tomographieräume</t>
  </si>
  <si>
    <t>Computertomographieraum (CT) mit RLT 2</t>
  </si>
  <si>
    <t>Spezialaufnahmenraum mit RLT 2</t>
  </si>
  <si>
    <t>Schichtaufnahmenraum mit RLT 2</t>
  </si>
  <si>
    <t>Angiographieraum mit RLT 2</t>
  </si>
  <si>
    <t>Magnetresonanz-Tomographieraum (NMR) mit RLT 3</t>
  </si>
  <si>
    <t>PET-CT</t>
  </si>
  <si>
    <t>PET-MRT</t>
  </si>
  <si>
    <t>Räume für Ultraschall-/Hochfrequenzdiagnostik</t>
  </si>
  <si>
    <t>Ultraschalldiagnostikraum mit RLT 1</t>
  </si>
  <si>
    <t>Ultraschalldiagnostikraum mit RLT 2</t>
  </si>
  <si>
    <t>Nuklearmedizinische Diagnostik für Tiermedizin</t>
  </si>
  <si>
    <t>Strahlendiagnostikraum Tiermedizin mit RLT 1</t>
  </si>
  <si>
    <t>Nuklearmedizinischer Meßraum für Tiere mit RLT 1</t>
  </si>
  <si>
    <t>Räume für Nuklearmedizin: Vorbereitung/ Nachbereitung Radionuklide</t>
  </si>
  <si>
    <t>Radionuklidlabor</t>
  </si>
  <si>
    <t>Tresor mit Schleuse (Heißlabor)</t>
  </si>
  <si>
    <t>Räume für Strahlentherapie</t>
  </si>
  <si>
    <t>Räume für nuklearmedizinische Therapie</t>
  </si>
  <si>
    <t>Oberflächenbestrahlung mit RLT 3</t>
  </si>
  <si>
    <t>Halbtiefen-/ Tiefenbestrahlung mit RLT 3</t>
  </si>
  <si>
    <t>Linearbeschleuniger mit RLT 3</t>
  </si>
  <si>
    <t>Bestrahlungsplanung mit RLT 3</t>
  </si>
  <si>
    <t>Bestrahlung mit offenen radioaktiven Stoffen und RLT 2</t>
  </si>
  <si>
    <t>Bestrahlung mit umschlossenen radioaktiven Stoffen und RLT 2</t>
  </si>
  <si>
    <t>Bestrahlung mit offenen Isotopen und RLT 2</t>
  </si>
  <si>
    <t>Bestrahlung mit umschlossenen Isotopen - Vorbereitung und RLT 2</t>
  </si>
  <si>
    <t>Bestrahlung mit umschlossenen Isotopen - Behandlung und RLT 2</t>
  </si>
  <si>
    <t>Räume für Physiotherapie und Rehabilitation</t>
  </si>
  <si>
    <t>Räume für medizinische Bäder</t>
  </si>
  <si>
    <t>Medizinisches Wannenbad mit RLT 1</t>
  </si>
  <si>
    <t>Medizinisches Teilbad mit RLT 1</t>
  </si>
  <si>
    <t>Unterwasserdruckstrahlmassage mit RLT 1</t>
  </si>
  <si>
    <t>Kneipp'sche Anwendungen mit RLT 1</t>
  </si>
  <si>
    <t>Bewegungswannenbad mit RLT 1</t>
  </si>
  <si>
    <t>Schwimmbecken Naßtherapie mit RLT 1</t>
  </si>
  <si>
    <t>Räume für Hydro-, Bewegungstherapie sowie Kuranwendungen</t>
  </si>
  <si>
    <t>Schwitzbad mit RLT 1</t>
  </si>
  <si>
    <t>Packungen - Vorbereitung mit RLT 1</t>
  </si>
  <si>
    <t>Packungen - Behandlung mit RLT 1</t>
  </si>
  <si>
    <t>Laufschule</t>
  </si>
  <si>
    <t>Traktionsraum</t>
  </si>
  <si>
    <t>Elektrotherapieräume</t>
  </si>
  <si>
    <t>Bestrahlungen mit RLT 1</t>
  </si>
  <si>
    <t>Durchströmung mit RLT 1</t>
  </si>
  <si>
    <t>Vibrationsmassage mit RLT 1</t>
  </si>
  <si>
    <t>Hyperthermietherapie mit RLT 3</t>
  </si>
  <si>
    <t>Räume für Spiel-, Gruppen-, Arbeits- und Ergotherapie, Heilpädagogik</t>
  </si>
  <si>
    <t>Rehabilitationsraum Spieltherapie</t>
  </si>
  <si>
    <t>Snoezelraum mit RLT 2</t>
  </si>
  <si>
    <t>Rehabilitationsraum Arbeitstherapie</t>
  </si>
  <si>
    <t>Räume für Krankengymnastik und Massage</t>
  </si>
  <si>
    <t>Gymnastikraum mit RLT 1</t>
  </si>
  <si>
    <t>Massageraum mit RLT 1</t>
  </si>
  <si>
    <t>Inhalations- und Klimabehandlungsräume</t>
  </si>
  <si>
    <t>Einzelinhalation</t>
  </si>
  <si>
    <t>Rauminhalation mit RLT 1</t>
  </si>
  <si>
    <t>Bettenräume mit allgemeiner Ausstattung in Krankenhäusern und Pflegeanstalten</t>
  </si>
  <si>
    <t>Normal-, Langzeit- und Leichtpflegeräume</t>
  </si>
  <si>
    <t>Normalpflegebettenraum</t>
  </si>
  <si>
    <t>Tagesklinischer Pflegeplatz</t>
  </si>
  <si>
    <t>Kinderpflegebettenraum mit RLT 1</t>
  </si>
  <si>
    <t>Pflegebettenraum, Raumklasse II</t>
  </si>
  <si>
    <t>Neugeborenenpflegebettenraum mit RLT 2</t>
  </si>
  <si>
    <t>Säuglingspflegebettenraum mit RLT 2</t>
  </si>
  <si>
    <t>Langzeitpflegebettenraum mit RLT 2</t>
  </si>
  <si>
    <t>Leichtpflegebettenraum mit RLT 1</t>
  </si>
  <si>
    <t>Psychiatrische Pflegebettenräume</t>
  </si>
  <si>
    <t>Psychiatrischer Pflegeraum mit RLT 1</t>
  </si>
  <si>
    <t>Psychiatrischer Pflegeraum mit Pflegestandard und RLT 1</t>
  </si>
  <si>
    <t>Time-Out-Raum mit RLT 2</t>
  </si>
  <si>
    <t>Bettenräume mit besonderer medizinischer Ausstattung</t>
  </si>
  <si>
    <t>Postoperative Überwachung, Intensivmedizin</t>
  </si>
  <si>
    <t>Bettenraum Intensivüberwachung (IMC) mit RLT 3</t>
  </si>
  <si>
    <t>Bettenraum Intensivbehandlung (ITS) mit RLT 3</t>
  </si>
  <si>
    <t>Aufwachraum (postoperativ) mit RLT 2</t>
  </si>
  <si>
    <t>Aufwachraum (postoperativ) mit RLT 3</t>
  </si>
  <si>
    <t>Räume mit besonderer med. Ausstattung</t>
  </si>
  <si>
    <t>Bettenraum für die Behandlung Brandverletzter/ Verbrennungsstation mit RLT 3</t>
  </si>
  <si>
    <t>Bettenraum für Reverse Isolation mit RLT 3</t>
  </si>
  <si>
    <t>Infektionspflegebettenraum mit RLT 1</t>
  </si>
  <si>
    <t>Bettenraum für Strahlenpatienten, offene Isotope und RLT 1</t>
  </si>
  <si>
    <t>Bettenraum für Strahlenpatienten, umschlossene Isotope und RLT 1</t>
  </si>
  <si>
    <t>Bettenraum für die Pflege Frühgeborener mit RLT 3</t>
  </si>
  <si>
    <t>Bettenraum für die Pflege Querschnittgelähmter</t>
  </si>
  <si>
    <t>Dialyseräume</t>
  </si>
  <si>
    <t>Behandlungsplatz Dialyse mit RLT 2</t>
  </si>
  <si>
    <t>Intensivbehandlung Akutdialyse mit RLT 3</t>
  </si>
  <si>
    <t>Sonstige Nutzungen</t>
  </si>
  <si>
    <t>Nutzungsspezifische technische Anlagen oder Einrichtungen</t>
  </si>
  <si>
    <t>Räume mit tech. Anlagen zum Betrieb nutzungsspezifischer Geräte oder Anlagen</t>
  </si>
  <si>
    <t>Raum für Technik mit RLT 2</t>
  </si>
  <si>
    <t>Hydrauliktechnikraum für Geräte</t>
  </si>
  <si>
    <t>Hydrauliktechnikraum für Maschinen und Anlagen</t>
  </si>
  <si>
    <t>Räume für EDV-Anlagen</t>
  </si>
  <si>
    <t>DV-Kleinrechneranlagenraum mit RLT 1</t>
  </si>
  <si>
    <t>Raum für Serveranlagen-Bedienplatz mit RLT 1</t>
  </si>
  <si>
    <t>DV-Großrechneranlagenraum mit RLT 2</t>
  </si>
  <si>
    <t>Serverraum mit Sicherheitsanforderungen und RLT 2</t>
  </si>
  <si>
    <t>Schalträume für nutzungsspezifische technische Anlagen</t>
  </si>
  <si>
    <t>Schaltraum</t>
  </si>
  <si>
    <t>Schaltraum mit bes. bauk./ tech. Anf. und RLT 1</t>
  </si>
  <si>
    <t>Schaltraum für Förderanlagen mit RLT 1</t>
  </si>
  <si>
    <t>Schaltraum für Anlagen mit RLT 1</t>
  </si>
  <si>
    <t>Schaltwarten für nutzungsspezifische Anlagen angegliederter/ benachbarter Räume</t>
  </si>
  <si>
    <t>Schaltraum Radiologie mit RLT 2</t>
  </si>
  <si>
    <t>Schaltraum OP mit RLT 3</t>
  </si>
  <si>
    <t>Raum für Sonderbedienung Tierhaltung/ Versuchssteuerung mit RLT 2</t>
  </si>
  <si>
    <t>Raum für Sondersystem (z.B. Monitoring / GMP) mit RLT 2</t>
  </si>
  <si>
    <t>Bedien- / Auswertraum Röntgen mit RLT 2</t>
  </si>
  <si>
    <t>Regieräume, Vorführkabinen</t>
  </si>
  <si>
    <t>Regieraum mit RLT 2</t>
  </si>
  <si>
    <t>Projektionsraum mit RLT 1</t>
  </si>
  <si>
    <t>Filmvorführraum mit RLT 1</t>
  </si>
  <si>
    <t>Räume für nutzungsspezifische technische Ver- und Entsorgung</t>
  </si>
  <si>
    <t>Entsorgungsraum Abwasser für Geräte, Maschinen und Anlagen</t>
  </si>
  <si>
    <t>Abwasseraufbereitung und Neutralisation mit RLT1</t>
  </si>
  <si>
    <t>Raum für Wasseraufbereitung</t>
  </si>
  <si>
    <t>Versorgungsraum Gase für Geräte, Maschinen und Anlagen</t>
  </si>
  <si>
    <t>Versorgungsraum Flüssigkeiten für Geräte, Maschinen und Anlagen</t>
  </si>
  <si>
    <t>Versorgungsraum Druckluft für Geräte, Maschinen und Anlagen</t>
  </si>
  <si>
    <t>Schwarzdampf-Erzeugung</t>
  </si>
  <si>
    <t>Reindampf-Erzeugung</t>
  </si>
  <si>
    <t>Versorgungsraum Strom für Geräte, Maschinen und Anlagen</t>
  </si>
  <si>
    <t>Raum für Notstromversorgung</t>
  </si>
  <si>
    <t>Raum für Dieselaggregat</t>
  </si>
  <si>
    <t>Batterieraum</t>
  </si>
  <si>
    <t>Versorgungsraum Fernmeldetechnik für Geräte, Maschinen und Anlagen</t>
  </si>
  <si>
    <t>Versorgungsraum Datentechnik für Geräte, Maschinen und Anlagen</t>
  </si>
  <si>
    <t>Meldeanlageraum (Brandmeldeanlage, Einbruchmeldeanlage, etc.)</t>
  </si>
  <si>
    <t>Versorgungsraum Kälte für Geräte, Maschinen und Anlagen</t>
  </si>
  <si>
    <t>Maschinenraum für Rohrpostanlage</t>
  </si>
  <si>
    <t>Technische Anlagen zur Ver- und Entsorgung anderer Bauwerke sowie notwendige Ergänzungsflä</t>
  </si>
  <si>
    <t>Räume für Abwasseraufbereitung und -beseitigung</t>
  </si>
  <si>
    <t>Raum für Abwasserbeseitigung</t>
  </si>
  <si>
    <t>Abwasseraufbereitung und Neutralisation mit RLT 1</t>
  </si>
  <si>
    <t>Räume für Wasserversorgung</t>
  </si>
  <si>
    <t>Raum für Wasserversorgung</t>
  </si>
  <si>
    <t>Räume für Wärmeversorgung</t>
  </si>
  <si>
    <t>Zentraler Versorgungsraum Wärme</t>
  </si>
  <si>
    <t>Zentraler Raum für Heizbrennstoffe fest</t>
  </si>
  <si>
    <t>Zentraler Raum für Heizbrennstoffe flüssig</t>
  </si>
  <si>
    <t>Räume zur Versorgung mit Gasen und Flüssigkeiten</t>
  </si>
  <si>
    <t>Versorgungsraum Gase</t>
  </si>
  <si>
    <t>Versorgungsraum Flüssigkeiten</t>
  </si>
  <si>
    <t>Versorgungsraum Druckluft</t>
  </si>
  <si>
    <t>Räume für Stromversorgung</t>
  </si>
  <si>
    <t>Raum für elektrische Stromversorgung</t>
  </si>
  <si>
    <t>Räume für Fernmelde-/Datentechnik</t>
  </si>
  <si>
    <t>Raum für Fernmeldetechnik</t>
  </si>
  <si>
    <t>Raum für Datentechnik</t>
  </si>
  <si>
    <t>Räume für Luft-/ Kälteversorgung</t>
  </si>
  <si>
    <t>Zentraler Versorgungsraum Luft ohne Kälte</t>
  </si>
  <si>
    <t>Zentraler Versorgungsraum Luft mit Kälte</t>
  </si>
  <si>
    <t>Räume für Förderanlagen</t>
  </si>
  <si>
    <t>Zentraler Versorgungsraum Förderanlagen</t>
  </si>
  <si>
    <t>Raum für sonstige Ver- und Entsorgung</t>
  </si>
  <si>
    <t>Sonstiger Zentraler Ver- u. Entsorgungsraum</t>
  </si>
  <si>
    <t>Abstellräume</t>
  </si>
  <si>
    <t>Abstellraum sowie Dach- und Kellerabstellraum</t>
  </si>
  <si>
    <t>Abstellraum, einfacher Ausbau</t>
  </si>
  <si>
    <t>Abstellraum</t>
  </si>
  <si>
    <t>Abstellraum mit RLT 1</t>
  </si>
  <si>
    <t>Fahrrad-/ Kinderwagenabstellräume</t>
  </si>
  <si>
    <t>Fahrradabstellraum</t>
  </si>
  <si>
    <t>Kinderwagenabstellraum</t>
  </si>
  <si>
    <t>Müllsammelräume</t>
  </si>
  <si>
    <t>Müllsammelraum</t>
  </si>
  <si>
    <t>Müllsammelraum mit RLT 1</t>
  </si>
  <si>
    <t>Müllsammelraum gekühlt mit RLT 2</t>
  </si>
  <si>
    <t>Transportgeräteabstellräume</t>
  </si>
  <si>
    <t>KFA/ AWT- Container-Stauraum</t>
  </si>
  <si>
    <t>KFA/ AWT-Station und Containerbahnhof</t>
  </si>
  <si>
    <t>Krankentransportgeräteraum</t>
  </si>
  <si>
    <t>Fahrzeugabstellflächen</t>
  </si>
  <si>
    <t>Garagen aller Art, mittlere Höhe &lt; 4,50 m</t>
  </si>
  <si>
    <t>Abstellfläche für Kfz, einfach</t>
  </si>
  <si>
    <t>Abstellfläche für Kfz</t>
  </si>
  <si>
    <t>Abstellfläche für Kfz im Gebäude integriert</t>
  </si>
  <si>
    <t>Abstellfläche für Kfz im Gebäude integriert mit RLT 1</t>
  </si>
  <si>
    <t>KFZ-Abstellfläche mit Sicherheitsanforderungen</t>
  </si>
  <si>
    <t>Hallen für Schienen-, Straßen-,Wasser-, Luftfahrzeuge, landwirt. Fahrzeuge, mittlere Höhe</t>
  </si>
  <si>
    <t>Großgeräteabstellfläche</t>
  </si>
  <si>
    <t>Großgeräteabstellfläche mit RLT 1</t>
  </si>
  <si>
    <t>Kettenfahrzeugabstellfläche</t>
  </si>
  <si>
    <t>Schienenfahrzeugabstellfläche</t>
  </si>
  <si>
    <t>Schienenfahrzeugabstellfläche für kraftstoffbetriebeneFahrzeuge mit RLT 1</t>
  </si>
  <si>
    <t>Luftfahrzeugabstellfläche</t>
  </si>
  <si>
    <t>Wasserfahrzeugabstellfläche landseitig</t>
  </si>
  <si>
    <t>Wasserfahrzeugabstellfläche seeseitig</t>
  </si>
  <si>
    <t>Fahrgastflächen</t>
  </si>
  <si>
    <t>Bahnsteig</t>
  </si>
  <si>
    <t>Fahrsteig</t>
  </si>
  <si>
    <t>Flugsteig</t>
  </si>
  <si>
    <t>Landesteg</t>
  </si>
  <si>
    <t>Schutzräume</t>
  </si>
  <si>
    <t>Schutzraum</t>
  </si>
  <si>
    <t>Ziviler Schutzraum</t>
  </si>
  <si>
    <t>Militärischer Schutzraum</t>
  </si>
  <si>
    <t>ABC Schutzraum</t>
  </si>
  <si>
    <t>Mehrzweckschutzraum</t>
  </si>
  <si>
    <t>Ziviler Schutzraum als Mehrzweckraum</t>
  </si>
  <si>
    <t>Militärischer Schutzraum als Mehrzweckraum</t>
  </si>
  <si>
    <t>Sonstige Räume</t>
  </si>
  <si>
    <t>Nicht ausgebaute Nutzungsfläche</t>
  </si>
  <si>
    <t>nicht ausgebaute Aufenhaltsfläche</t>
  </si>
  <si>
    <t>nicht ausgebaute Bürofläche</t>
  </si>
  <si>
    <t>nicht ausgebaute Laborfläche</t>
  </si>
  <si>
    <t>nicht ausgebaute Lagerfläche</t>
  </si>
  <si>
    <t>Sanitärräume</t>
  </si>
  <si>
    <t>Toiletten</t>
  </si>
  <si>
    <t>Toilette</t>
  </si>
  <si>
    <t>Toilette mit RLT 1</t>
  </si>
  <si>
    <t>Toilette barrierefrei mit RLT 1</t>
  </si>
  <si>
    <t>Patiententoilette mit RLT 1</t>
  </si>
  <si>
    <t>Toilette mit Strahlenschutzmaßnahmen und RLT 2</t>
  </si>
  <si>
    <t>Wickelräume/ Schminkräume/ Wellnessbereich</t>
  </si>
  <si>
    <t>Wickelraum</t>
  </si>
  <si>
    <t>Wickelraum mit Waschtisch</t>
  </si>
  <si>
    <t>Wickelraum mit Waschtisch und RLT 1</t>
  </si>
  <si>
    <t>Schminkraum</t>
  </si>
  <si>
    <t>Schminkraum mit Waschtisch</t>
  </si>
  <si>
    <t>Schminkraum mit Waschbecken und RLT 1</t>
  </si>
  <si>
    <t>Saunaraum</t>
  </si>
  <si>
    <t>Wellnessraum</t>
  </si>
  <si>
    <t>Sanitärräume/ -flächen: duschen, baden, waschen</t>
  </si>
  <si>
    <t>Sanitärraum</t>
  </si>
  <si>
    <t>Sanitärraum mit RLT 1</t>
  </si>
  <si>
    <t>Sanitärzelle Patientenzimmer mit RLT 1</t>
  </si>
  <si>
    <t>Sanitärzelle Patientenzimmmer mit bes. hygienischen Anf. mit RLT 1</t>
  </si>
  <si>
    <t>Sanitärzelle mit Strahlenschutzmaßnahmen und RLT 2</t>
  </si>
  <si>
    <t>Waschraum</t>
  </si>
  <si>
    <t>Waschraum mit RLT 1</t>
  </si>
  <si>
    <t>Waschraum barrierefrei mit RLT 1</t>
  </si>
  <si>
    <t>Waschraum mit Strahlenschutzmaßnahmen und RLT 1</t>
  </si>
  <si>
    <t>Duschraum / Baderaum</t>
  </si>
  <si>
    <t>Duschraum / Baderaum mit RLT 1</t>
  </si>
  <si>
    <t>Duschraum / Baderaum barrierefrei mit RLT 1</t>
  </si>
  <si>
    <t>Patientendusche / Patientenbad mit RLT 1</t>
  </si>
  <si>
    <t>Duschraum mit Strahlenschutzmaßnahmen mit RLT 1</t>
  </si>
  <si>
    <t>Duschraum</t>
  </si>
  <si>
    <t>Duschraum mit RLT 1</t>
  </si>
  <si>
    <t>Badezimmer in Wohnungen</t>
  </si>
  <si>
    <t>Badezimmer in Wohnungen mit RLT 1</t>
  </si>
  <si>
    <t>Reinigungsschleusen</t>
  </si>
  <si>
    <t>Zwangsdusche mit RLT 1</t>
  </si>
  <si>
    <t>Zwangsdusche im strahlengeschützten, hygienisch abgeschlossenen Bereich und RLT 2</t>
  </si>
  <si>
    <t>Putzräume</t>
  </si>
  <si>
    <t>Putzraum mit Ausguß</t>
  </si>
  <si>
    <t>Putzraum mit Ausguß und RLT 1</t>
  </si>
  <si>
    <t>Putzraum mit Ausguß, bes. hygienischen Anf. und RLT 1</t>
  </si>
  <si>
    <t>Putzraum mit Ausguß, Raumklasse II im OP-Bereich</t>
  </si>
  <si>
    <t>Garderoben / Umkleiden</t>
  </si>
  <si>
    <t>Umkleideräume</t>
  </si>
  <si>
    <t>Einzelumkleideraum</t>
  </si>
  <si>
    <t>Einzelumkleideraum mit Waschbecken</t>
  </si>
  <si>
    <t>Einzelumkleideraum mit RLT1</t>
  </si>
  <si>
    <t>Einzelumkleideraum mit Waschbecken und RLT1</t>
  </si>
  <si>
    <t>Patientenumkleide U+B-Raum mit RLT1</t>
  </si>
  <si>
    <t>Gruppenumkleideraum</t>
  </si>
  <si>
    <t>Gruppenumkleideraum mit Waschtisch und RLT 1</t>
  </si>
  <si>
    <t>Umkleideschleusen</t>
  </si>
  <si>
    <t>Umkleideschleuse</t>
  </si>
  <si>
    <t>Umkleideschleuse mit Waschtisch</t>
  </si>
  <si>
    <t>Umkleideschleuse mit Waschtisch und RLT 1</t>
  </si>
  <si>
    <t>Umkleideschleuse im OP-Bereich, Raumklasse II</t>
  </si>
  <si>
    <t>Personalschleuse mit hygienischen Anf. und RLT 1</t>
  </si>
  <si>
    <t>Umkleideschleuse im strahlengeschützten Bereich undRLT 1</t>
  </si>
  <si>
    <t>Personalschleuse im strahlengeschützten Bereich mit Dekontaminationsdusche und RLT 1</t>
  </si>
  <si>
    <t>Personalschleuse m. bes. baukonstr., hygien., RLT-Anforderungen u. Strahlenschutz</t>
  </si>
  <si>
    <t>Garderoben</t>
  </si>
  <si>
    <t>Garderobe</t>
  </si>
  <si>
    <t>Garderobe mit RLT 1</t>
  </si>
  <si>
    <t>Künstlergarderobe</t>
  </si>
  <si>
    <t>Künstlergarderobe mit Waschtisch und RLT 1</t>
  </si>
  <si>
    <t>Schrankräume in Wohngebäuden</t>
  </si>
  <si>
    <t>Schrankraum</t>
  </si>
  <si>
    <t>Schrankraum mit RLT 1</t>
  </si>
  <si>
    <t>Technikflächen sowie notwendige Ergänzungsflächen</t>
  </si>
  <si>
    <t>Abwasseraufbereitung und -beseitigung</t>
  </si>
  <si>
    <t>Raum für Abwasserhebeanlage</t>
  </si>
  <si>
    <t>Raum für Abwasseraufbereitung und Neutralisation mit RLT 1</t>
  </si>
  <si>
    <t>Referenzraum Abwasseraufbereitung und -beseitigung</t>
  </si>
  <si>
    <t>Referenzraum für Abwasseraufbereitung und -beseitigung</t>
  </si>
  <si>
    <t>Wasserversorgung</t>
  </si>
  <si>
    <t>Referenzraum Wasserversorgung</t>
  </si>
  <si>
    <t>Heizung und Brauchwassererwärmung</t>
  </si>
  <si>
    <t>Räume für Heizung und Brauchwassererwärmung</t>
  </si>
  <si>
    <t>Raum für Heizung und Brauchwassererwärmung</t>
  </si>
  <si>
    <t>Lagerraum für Heizbrennstoffe fest</t>
  </si>
  <si>
    <t>Lagerraum für Heizbrennstoffe flüssig</t>
  </si>
  <si>
    <t>Lagerraum für Heizbrennstoffe gasförmig</t>
  </si>
  <si>
    <t>Referenzraum Heizung und Brauchwassererwärmung</t>
  </si>
  <si>
    <t>Gase und Flüssigkeiten (ausser für Heizzwecke)</t>
  </si>
  <si>
    <t>Referenzraum Gase und Flüssigkeiten</t>
  </si>
  <si>
    <t>Elektrische Stromversorgung</t>
  </si>
  <si>
    <t>Räume für elektrische Stromversorgung</t>
  </si>
  <si>
    <t>Referenzraum elektrische Stromversorgung</t>
  </si>
  <si>
    <t>Fernmelde-/ Gebäudeleittechnik</t>
  </si>
  <si>
    <t>Räume für Fernmeldetechnik</t>
  </si>
  <si>
    <t>Fernmeldetechnik</t>
  </si>
  <si>
    <t>DV-Verteilerraum</t>
  </si>
  <si>
    <t>Gebäudeleittechnik (GLT)</t>
  </si>
  <si>
    <t>Referenzraum Fernmelde- und Gebäudeleittechnik</t>
  </si>
  <si>
    <t>Versorgungsraum Luft ohne Kälte</t>
  </si>
  <si>
    <t>Versorgungsraum Luft u. Kälte</t>
  </si>
  <si>
    <t>Referenzraum Raumlufttechnik</t>
  </si>
  <si>
    <t>Aufzug- und Förderanlagen</t>
  </si>
  <si>
    <t>Maschinenraum für Aufzuganlagen</t>
  </si>
  <si>
    <t>Maschinenraum für Förderanlagen</t>
  </si>
  <si>
    <t>Referenzraum Aufzug- und Förderanlagen</t>
  </si>
  <si>
    <t>Sonstige betriebstechnische Anlagen</t>
  </si>
  <si>
    <t>Räume für sonstige betriebs. Anlagen</t>
  </si>
  <si>
    <t>Hausanschlußraum</t>
  </si>
  <si>
    <t>Installationsraum</t>
  </si>
  <si>
    <t>Abfallverbrennungsraum</t>
  </si>
  <si>
    <t>Schächte, Kanäle, Flächen</t>
  </si>
  <si>
    <t>Installationsschacht</t>
  </si>
  <si>
    <t>Installationskanal</t>
  </si>
  <si>
    <t>Wartungsfläche</t>
  </si>
  <si>
    <t>Referenzraum sonstige betriebs. Anlagen</t>
  </si>
  <si>
    <t>Verkehrserschließung und -sicherung</t>
  </si>
  <si>
    <t>Flure und Hallen</t>
  </si>
  <si>
    <t>Flure</t>
  </si>
  <si>
    <t>Flur</t>
  </si>
  <si>
    <t>Flur mit RLT 1</t>
  </si>
  <si>
    <t>Flur in Wohnungen</t>
  </si>
  <si>
    <t>Vorraum</t>
  </si>
  <si>
    <t>Verbindungssteg</t>
  </si>
  <si>
    <t>Flur im Klinikbereich, Raumklasse II</t>
  </si>
  <si>
    <t>Flur im Laborbereich ab S3</t>
  </si>
  <si>
    <t>Flur in Tierhaltung, hochinstalliert</t>
  </si>
  <si>
    <t>Flur als Fluchtweg</t>
  </si>
  <si>
    <t>Fluchtbalkon</t>
  </si>
  <si>
    <t>Schleusen</t>
  </si>
  <si>
    <t>Windfang</t>
  </si>
  <si>
    <t>Schleuse (Durchgang)</t>
  </si>
  <si>
    <t>Schleuse Tierhaltung SpezifiziertPathogenFrei</t>
  </si>
  <si>
    <t>Schleuse mit Sicherheitsanforderungen S3</t>
  </si>
  <si>
    <t>Schleuse mit Sicherheitsanforderungen Strahlenschutz</t>
  </si>
  <si>
    <t>Schleuse mit Vereinzelungsanlage</t>
  </si>
  <si>
    <t>Hallen</t>
  </si>
  <si>
    <t>Eingangshalle</t>
  </si>
  <si>
    <t>Referenzraum Flure und Hallen</t>
  </si>
  <si>
    <t>Treppenraum</t>
  </si>
  <si>
    <t>Treppenraum, -lauf, Rampe</t>
  </si>
  <si>
    <t>Treppenraum, -lauf, Rampe mit RLT 1</t>
  </si>
  <si>
    <t>Treppe in Wohnungen</t>
  </si>
  <si>
    <t>Sicherheitstreppenraum</t>
  </si>
  <si>
    <t>Übungstreppenhaus IGT (Integrationstraining)</t>
  </si>
  <si>
    <t>Fluchttreppenraum, -lauf</t>
  </si>
  <si>
    <t>Fluchtrampe als zweiter Rettungswegweg</t>
  </si>
  <si>
    <t>Rollsteige</t>
  </si>
  <si>
    <t>Rolltreppe, -rampe</t>
  </si>
  <si>
    <t>Referenzraum Treppe</t>
  </si>
  <si>
    <t>Schächte für Förderanlagen</t>
  </si>
  <si>
    <t>Aufzug-/ Abwurfschächte</t>
  </si>
  <si>
    <t>Schacht für Personenaufzug</t>
  </si>
  <si>
    <t>Schacht mit Lieferaufzug</t>
  </si>
  <si>
    <t>Schacht mit Materialaufzug</t>
  </si>
  <si>
    <t>Schacht für Rohrpost</t>
  </si>
  <si>
    <t>Schacht für Allgemeinen WarenTransport (AWT)</t>
  </si>
  <si>
    <t>Tunnel für Materialförderanlagen (AWT)</t>
  </si>
  <si>
    <t>Abwurfschacht</t>
  </si>
  <si>
    <t>Referenz Schächte für Förderanlagen</t>
  </si>
  <si>
    <t>Fahrzeugverkehrsflächen</t>
  </si>
  <si>
    <t>Durchfahrten</t>
  </si>
  <si>
    <t>Fahrzeugverkehrsfläche horizontal</t>
  </si>
  <si>
    <t>Fahrzeugverkehrsfläche horizontal mit RLT 1</t>
  </si>
  <si>
    <t>Fahrzeugverkehrsfläche geneigt (Rampe)</t>
  </si>
  <si>
    <t>Fahrzeugverkehrsfläche geneigt (Rampe) mit RLT 1</t>
  </si>
  <si>
    <t>Referenz Fahrzeugverkehrsflächen</t>
  </si>
  <si>
    <t>#</t>
  </si>
  <si>
    <t>Räume für Beratung (medizinische Vor- und Fürsorge) und Ausbildung</t>
  </si>
  <si>
    <t>Veröffentlichung</t>
  </si>
  <si>
    <t>Ortskennzeichnungssystem (OKS)</t>
  </si>
  <si>
    <t xml:space="preserve">Die OKS-Codierung setzt sich zusammen aus: </t>
  </si>
  <si>
    <t>Die vom AG vorgegebene Raumnummerierung im CAD-Plan ist zu übernehmen oder nach Abstimmung mit dem AG neu festzulegen.</t>
  </si>
  <si>
    <t>Anlagenkennzeichnungssystem (AKS)</t>
  </si>
  <si>
    <t>Die AKS-Codierung setzt sich zusammen aus:</t>
  </si>
  <si>
    <t>Abbildung 10 – Aufbau der AKS-Codierung</t>
  </si>
  <si>
    <t>Abbildung 15 – Beispiel zur Verwendung der AKS-Codierung</t>
  </si>
  <si>
    <t xml:space="preserve">- Liegenschafts-Nr. (WE, WB oder WL)
- Gebäude-Nr.
- Bauteil
- Geschoss
- Raumnummer (fortlaufend) </t>
  </si>
  <si>
    <t>- Kostengruppe nach DIN 276, 3. Ebene (gemäß Anhang Anlagenklassenliste)
- Equipmentnummer (gemäß Anhang TGM-Equipmentliste)</t>
  </si>
  <si>
    <t>Aufbau der OKS-Codierung für Räume - Technische Raumnummer )*</t>
  </si>
  <si>
    <t>)* kann als Strichcode oder QR-Code an den Türen angebracht werden</t>
  </si>
  <si>
    <t>Bestehend aus Liegenschaft, Geb.-Nr., Bauteil, Geschoss und Raum-Nr. mit „Bindestrich“   (-) unterteilt; Platzhalter zum Auffüllen der Stellenzahl mit „Unterstrich“ (_). Diese Codierung enthält nur die eindeutige Raumerkennung und wird für techn. Anlagen gemäß BLB-Weisung Nr. 144-BACnet im BLB NRW – erweitert.</t>
  </si>
  <si>
    <t>CA BLB NRW</t>
  </si>
  <si>
    <t>1.01</t>
  </si>
  <si>
    <r>
      <t xml:space="preserve">Die Parameterliste ist für die Planung, Ausführung und Dokumentation gültig. Für die Gebäude die der BLB NRW selbst betreibt und bewirtschaftet ist die Equipmentstruktur
 </t>
    </r>
    <r>
      <rPr>
        <u/>
        <sz val="11"/>
        <color rgb="FF00B0F0"/>
        <rFont val="Calibri"/>
        <family val="2"/>
        <scheme val="minor"/>
      </rPr>
      <t xml:space="preserve">(https://www.blb.nrw.de/fileadmin/Home/Service/Service_fuer_Auftragnehmer/Standards_Erlasse_Regelungen/Runderlasse_Regelungen_Planungsvorgabe/equipmentstruktur-blb-nrw-fuer-externe.pdf)
</t>
    </r>
    <r>
      <rPr>
        <sz val="11"/>
        <rFont val="Calibri"/>
        <family val="2"/>
        <scheme val="minor"/>
      </rPr>
      <t xml:space="preserve">
des BLB NRW bis einschließlich der LPH 8 einzuhalten.</t>
    </r>
  </si>
  <si>
    <t>1111</t>
  </si>
  <si>
    <t>11111</t>
  </si>
  <si>
    <t>11121</t>
  </si>
  <si>
    <t>11112</t>
  </si>
  <si>
    <t>1112</t>
  </si>
  <si>
    <t>Küche</t>
  </si>
  <si>
    <t>1113</t>
  </si>
  <si>
    <t>1121</t>
  </si>
  <si>
    <t>1122</t>
  </si>
  <si>
    <t>Mehrbettzimmer</t>
  </si>
  <si>
    <t>1211</t>
  </si>
  <si>
    <t>1212</t>
  </si>
  <si>
    <t>1221</t>
  </si>
  <si>
    <t>Bereitschaftsraum ohne Sicherheitsanforderungen</t>
  </si>
  <si>
    <t>1222</t>
  </si>
  <si>
    <t>Bereitschaftsraum mit Sicherheitsanforderungen</t>
  </si>
  <si>
    <t>1231</t>
  </si>
  <si>
    <t>1232</t>
  </si>
  <si>
    <t>Kinderschlafraum</t>
  </si>
  <si>
    <t>Korrekturen (Makros entfernen)</t>
  </si>
  <si>
    <t>Sonstiges zur KG 410</t>
  </si>
  <si>
    <t>Sonstiges zur KG 420</t>
  </si>
  <si>
    <t>Kommunikations-, sicherheits- und informationstechnische Anlagen</t>
  </si>
  <si>
    <t>Sonstiges zur KG 460</t>
  </si>
  <si>
    <t>Nutzungsspezifische und verfahrenstechnische Anlagen</t>
  </si>
  <si>
    <t>Wäscherei-, Reinigungs- und badetechnische Anlagen</t>
  </si>
  <si>
    <r>
      <t>m</t>
    </r>
    <r>
      <rPr>
        <vertAlign val="superscript"/>
        <sz val="8"/>
        <color rgb="FFFF0000"/>
        <rFont val="Arial"/>
        <family val="2"/>
      </rPr>
      <t>3</t>
    </r>
  </si>
  <si>
    <t>Verfahrenstechnische Anlagen, Feststoffe, Wertstoffe und Abfälle,</t>
  </si>
  <si>
    <t>Sonstiges zur KG 510</t>
  </si>
  <si>
    <t>Plätze, Höfe, Terrassen</t>
  </si>
  <si>
    <t>Geschossbezeichnung</t>
  </si>
  <si>
    <t>Ebenenbezeichnung bei Uni`s</t>
  </si>
  <si>
    <t>ID</t>
  </si>
  <si>
    <t>Geschossbez.</t>
  </si>
  <si>
    <t>Geschossname</t>
  </si>
  <si>
    <t>Ebenen</t>
  </si>
  <si>
    <t>FU</t>
  </si>
  <si>
    <t>Fundamentgeschoss</t>
  </si>
  <si>
    <t>U9</t>
  </si>
  <si>
    <t>9. UG</t>
  </si>
  <si>
    <t>9. Untergeschoss</t>
  </si>
  <si>
    <t>E09</t>
  </si>
  <si>
    <t>U8</t>
  </si>
  <si>
    <t>8. UG</t>
  </si>
  <si>
    <t>8. Untergeschoss</t>
  </si>
  <si>
    <t>E08</t>
  </si>
  <si>
    <t>U7</t>
  </si>
  <si>
    <t>7. UG</t>
  </si>
  <si>
    <t>7. Untergeschoss</t>
  </si>
  <si>
    <t>E07</t>
  </si>
  <si>
    <t>U6</t>
  </si>
  <si>
    <t>6. UG</t>
  </si>
  <si>
    <t>6. Untergeschoss</t>
  </si>
  <si>
    <t>E06</t>
  </si>
  <si>
    <t>U5</t>
  </si>
  <si>
    <t>5. UG</t>
  </si>
  <si>
    <t>5. Untergeschoss</t>
  </si>
  <si>
    <t>E05</t>
  </si>
  <si>
    <t>U4</t>
  </si>
  <si>
    <t>4. UG</t>
  </si>
  <si>
    <t>4. Untergeschoss</t>
  </si>
  <si>
    <t>E04</t>
  </si>
  <si>
    <t>U3</t>
  </si>
  <si>
    <t>3. UG</t>
  </si>
  <si>
    <t>3. Untergeschoss</t>
  </si>
  <si>
    <t>E03</t>
  </si>
  <si>
    <t>U2</t>
  </si>
  <si>
    <t>2. UG</t>
  </si>
  <si>
    <t>2. Untergeschoss</t>
  </si>
  <si>
    <t>E02</t>
  </si>
  <si>
    <t>U1</t>
  </si>
  <si>
    <t>1. UG</t>
  </si>
  <si>
    <t>1. Untergeschoss</t>
  </si>
  <si>
    <t>E01</t>
  </si>
  <si>
    <t>EG</t>
  </si>
  <si>
    <t>Erdgeschoss</t>
  </si>
  <si>
    <t>E0</t>
  </si>
  <si>
    <t>Eingangsebene</t>
  </si>
  <si>
    <t>01</t>
  </si>
  <si>
    <t>1. OG</t>
  </si>
  <si>
    <t>1. Obergeschoss</t>
  </si>
  <si>
    <t>E1</t>
  </si>
  <si>
    <t>Ebene 1</t>
  </si>
  <si>
    <t>02</t>
  </si>
  <si>
    <t>2. OG</t>
  </si>
  <si>
    <t>2. Obergeschoss</t>
  </si>
  <si>
    <t>E2</t>
  </si>
  <si>
    <t>Ebene 2</t>
  </si>
  <si>
    <t>03</t>
  </si>
  <si>
    <t>3. OG</t>
  </si>
  <si>
    <t>3. Obergeschoss</t>
  </si>
  <si>
    <t>E3</t>
  </si>
  <si>
    <t>Ebene 3</t>
  </si>
  <si>
    <t>Z3</t>
  </si>
  <si>
    <t>ZG 3</t>
  </si>
  <si>
    <t>Zwischengeschoss über 3. OG</t>
  </si>
  <si>
    <t>04</t>
  </si>
  <si>
    <t>4. OG</t>
  </si>
  <si>
    <t>4. Obergeschoss</t>
  </si>
  <si>
    <t>E4</t>
  </si>
  <si>
    <t>Ebene 4</t>
  </si>
  <si>
    <t>05</t>
  </si>
  <si>
    <t>5. OG</t>
  </si>
  <si>
    <t>5. Obergeschoss</t>
  </si>
  <si>
    <t>E5</t>
  </si>
  <si>
    <t>Ebene 5</t>
  </si>
  <si>
    <t>06</t>
  </si>
  <si>
    <t>6. OG</t>
  </si>
  <si>
    <t>6. Obergeschoss</t>
  </si>
  <si>
    <t>E6</t>
  </si>
  <si>
    <t>Ebene 6</t>
  </si>
  <si>
    <t>07</t>
  </si>
  <si>
    <t>7. OG</t>
  </si>
  <si>
    <t>7. Obergeschoss</t>
  </si>
  <si>
    <t>E7</t>
  </si>
  <si>
    <t>Ebene 7</t>
  </si>
  <si>
    <t>08</t>
  </si>
  <si>
    <t>8. OG</t>
  </si>
  <si>
    <t>8. Obergeschoss</t>
  </si>
  <si>
    <t>E8</t>
  </si>
  <si>
    <t>Ebene 8</t>
  </si>
  <si>
    <t>09</t>
  </si>
  <si>
    <t>9. OG</t>
  </si>
  <si>
    <t>9. Obergeschoss</t>
  </si>
  <si>
    <t>E9</t>
  </si>
  <si>
    <t>Ebene 9</t>
  </si>
  <si>
    <t>10</t>
  </si>
  <si>
    <t>10. OG</t>
  </si>
  <si>
    <t>10. Obergeschoss</t>
  </si>
  <si>
    <t>E10</t>
  </si>
  <si>
    <t>Ebene 10</t>
  </si>
  <si>
    <t>11</t>
  </si>
  <si>
    <t>11. OG</t>
  </si>
  <si>
    <t>11. Obergeschoss</t>
  </si>
  <si>
    <t>E11</t>
  </si>
  <si>
    <t>Ebene 11</t>
  </si>
  <si>
    <t>12</t>
  </si>
  <si>
    <t>12. OG</t>
  </si>
  <si>
    <t>12. Obergeschoss</t>
  </si>
  <si>
    <t>E12</t>
  </si>
  <si>
    <t>Ebene 12</t>
  </si>
  <si>
    <t>...</t>
  </si>
  <si>
    <t>DG</t>
  </si>
  <si>
    <t>Dachgeschoss</t>
  </si>
  <si>
    <t>UG</t>
  </si>
  <si>
    <t>Untergeschoss</t>
  </si>
  <si>
    <t>KG</t>
  </si>
  <si>
    <t>Kellergeschoss</t>
  </si>
  <si>
    <t>DA</t>
  </si>
  <si>
    <t>Dachaufsicht</t>
  </si>
  <si>
    <t>TG</t>
  </si>
  <si>
    <t>Technikgeschoss</t>
  </si>
  <si>
    <t>Korrekturen /Anpassungen</t>
  </si>
  <si>
    <t>BLB NRW</t>
  </si>
  <si>
    <t>2.01</t>
  </si>
  <si>
    <r>
      <t xml:space="preserve"> Der Reiter "OKS-AKS" bezieht sich ebenfalls auf die Projekte, die vom BLB NRW selbst betrieben und bewirtschaftet werden. Des Weiteren ist der Reiter "RBK-Nutzungscodes" für alle Projekte relevant.
Die Parameterliste definiert in Tabellenform, welche Modellinhalte mit welcher Spezifikation bzw. Informationsanforderung in welcher Form zu welchem Zeitpunkt durch eine bestimmte Rolle zur Verfügung gestellt werden. Dabei wird bei den Registerkarten unterschieden zwischen:
     - Globalen Attributen = gültig für alle Elemente des Projekts, und
     - bauteilspezifischen Attributen = gesonderte Anforderungen je nach Bauteil, z.B. hat eine Pumpe andere bauteilspezifische Attribute als ein Fenster
Diese globalen und bauteilspezifischen Attribulte werden leistungsphasenbezogen projektspezifische vom BLB NRW vorgegeben.
Dabei erfolgt die primäre Gliederung der Elemente nach der DIN 276, wo die Tiefe der Kostengruppen zur weiteren Unterscheidung nicht ausreicht, wird bis zur 5.ten Stelle nach Vorgabe von CAFM-Connect unterschieden. 
</t>
    </r>
    <r>
      <rPr>
        <b/>
        <sz val="11"/>
        <color theme="1"/>
        <rFont val="Arial"/>
        <family val="2"/>
      </rPr>
      <t>Für den IFC Export sind alle BLB spezifischen Parameter / Attribute in einem separaten "BLB pset" zusammen zu führen.</t>
    </r>
  </si>
  <si>
    <t>OKS-Code</t>
  </si>
  <si>
    <t>RBK-Nutzungscode</t>
  </si>
  <si>
    <r>
      <t>(</t>
    </r>
    <r>
      <rPr>
        <b/>
        <sz val="11"/>
        <color theme="1"/>
        <rFont val="Calibri"/>
        <family val="2"/>
        <scheme val="minor"/>
      </rPr>
      <t>Nur</t>
    </r>
    <r>
      <rPr>
        <sz val="11"/>
        <color theme="1"/>
        <rFont val="Calibri"/>
        <family val="2"/>
        <scheme val="minor"/>
      </rPr>
      <t xml:space="preserve"> anzuwenden bei Immobilien die der BLB NRW selbst betreibt und bewirtschaftet)</t>
    </r>
  </si>
  <si>
    <t>3.01</t>
  </si>
  <si>
    <t>Equipment-Nr.*</t>
  </si>
  <si>
    <t>Kostengruppe_DIN276, 3.Ebene</t>
  </si>
  <si>
    <t>*Angaben wie AKS,Equipment-Nr., Modellnummer, Lieferant, Wartung etc. entfallen bei nicht wartungsrelevanten Bauteilen (Konstruktion, Gelände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</si>
</sst>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164" formatCode="_ * #,##0.00_ ;_ * \-#,##0.00_ ;_ * &quot;-&quot;??_ ;_ @_ "/>
    <numFmt numFmtId="165" formatCode="_-* #,##0\ _€_-;\-* #,##0\ _€_-;_-* &quot;-&quot;??\ _€_-;_-@_-"/>
    <numFmt numFmtId="166" formatCode="[$-F800]dddd\,\ mmmm\ dd\,\ yyyy"/>
    <numFmt numFmtId="167" formatCode="000"/>
  </numFmts>
  <fonts count="56" x14ac:knownFonts="1">
    <font>
      <sz val="11"/>
      <color theme="1"/>
      <name val="Calibri"/>
      <family val="2"/>
      <scheme val="minor"/>
    </font>
    <font>
      <sz val="10"/>
      <color theme="1"/>
      <name val="Arial"/>
      <family val="2"/>
    </font>
    <font>
      <b/>
      <sz val="11"/>
      <color theme="1"/>
      <name val="Calibri"/>
      <family val="2"/>
      <scheme val="minor"/>
    </font>
    <font>
      <sz val="11"/>
      <color rgb="FF9C0006"/>
      <name val="Arial"/>
      <family val="2"/>
    </font>
    <font>
      <sz val="10"/>
      <color theme="1"/>
      <name val="Calibri"/>
      <family val="2"/>
      <scheme val="minor"/>
    </font>
    <font>
      <sz val="8"/>
      <color theme="1"/>
      <name val="Calibri"/>
      <family val="2"/>
      <scheme val="minor"/>
    </font>
    <font>
      <b/>
      <sz val="11"/>
      <color theme="0"/>
      <name val="Calibri"/>
      <family val="2"/>
      <scheme val="minor"/>
    </font>
    <font>
      <sz val="10"/>
      <name val="Calibri"/>
      <family val="2"/>
      <scheme val="minor"/>
    </font>
    <font>
      <sz val="10"/>
      <color theme="1"/>
      <name val="Arial"/>
      <family val="2"/>
    </font>
    <font>
      <b/>
      <sz val="8"/>
      <color theme="0"/>
      <name val="Calibri"/>
      <family val="2"/>
      <scheme val="minor"/>
    </font>
    <font>
      <sz val="11"/>
      <color theme="1"/>
      <name val="Calibri"/>
      <family val="2"/>
      <scheme val="minor"/>
    </font>
    <font>
      <b/>
      <sz val="16"/>
      <color theme="1"/>
      <name val="Calibri"/>
      <family val="2"/>
      <scheme val="minor"/>
    </font>
    <font>
      <sz val="10"/>
      <color rgb="FF000000"/>
      <name val="Calibri"/>
      <family val="2"/>
      <scheme val="minor"/>
    </font>
    <font>
      <i/>
      <sz val="10"/>
      <color theme="1"/>
      <name val="Calibri"/>
      <family val="2"/>
      <scheme val="minor"/>
    </font>
    <font>
      <vertAlign val="superscript"/>
      <sz val="10"/>
      <color theme="1"/>
      <name val="Calibri"/>
      <family val="2"/>
      <scheme val="minor"/>
    </font>
    <font>
      <b/>
      <sz val="14"/>
      <color theme="1"/>
      <name val="Calibri"/>
      <family val="2"/>
      <scheme val="minor"/>
    </font>
    <font>
      <sz val="11"/>
      <color theme="0"/>
      <name val="Calibri"/>
      <family val="2"/>
      <scheme val="minor"/>
    </font>
    <font>
      <b/>
      <sz val="12"/>
      <color theme="1"/>
      <name val="Calibri"/>
      <family val="2"/>
      <scheme val="minor"/>
    </font>
    <font>
      <b/>
      <sz val="12"/>
      <name val="Calibri"/>
      <family val="2"/>
      <scheme val="minor"/>
    </font>
    <font>
      <b/>
      <sz val="10"/>
      <color theme="1"/>
      <name val="Calibri"/>
      <family val="2"/>
      <scheme val="minor"/>
    </font>
    <font>
      <b/>
      <sz val="10"/>
      <name val="Calibri"/>
      <family val="2"/>
      <scheme val="minor"/>
    </font>
    <font>
      <sz val="10"/>
      <color theme="2"/>
      <name val="Calibri"/>
      <family val="2"/>
      <scheme val="minor"/>
    </font>
    <font>
      <sz val="10"/>
      <color theme="0"/>
      <name val="Calibri"/>
      <family val="2"/>
      <scheme val="minor"/>
    </font>
    <font>
      <sz val="10"/>
      <color rgb="FFC00000"/>
      <name val="Calibri"/>
      <family val="2"/>
      <scheme val="minor"/>
    </font>
    <font>
      <b/>
      <sz val="9"/>
      <color indexed="81"/>
      <name val="Segoe UI"/>
      <family val="2"/>
    </font>
    <font>
      <sz val="9"/>
      <color indexed="81"/>
      <name val="Segoe UI"/>
      <family val="2"/>
    </font>
    <font>
      <sz val="8"/>
      <color theme="0"/>
      <name val="Calibri"/>
      <family val="2"/>
      <scheme val="minor"/>
    </font>
    <font>
      <vertAlign val="superscript"/>
      <sz val="8"/>
      <color theme="1"/>
      <name val="Calibri"/>
      <family val="2"/>
      <scheme val="minor"/>
    </font>
    <font>
      <sz val="8"/>
      <color theme="1"/>
      <name val="Calibri"/>
      <family val="2"/>
    </font>
    <font>
      <sz val="8"/>
      <color theme="2"/>
      <name val="Calibri"/>
      <family val="2"/>
      <scheme val="minor"/>
    </font>
    <font>
      <sz val="8"/>
      <name val="Calibri"/>
      <family val="2"/>
      <scheme val="minor"/>
    </font>
    <font>
      <b/>
      <sz val="11"/>
      <color theme="1"/>
      <name val="Arial"/>
      <family val="2"/>
    </font>
    <font>
      <sz val="11"/>
      <color theme="1"/>
      <name val="Arial"/>
      <family val="2"/>
    </font>
    <font>
      <b/>
      <sz val="8"/>
      <color theme="0"/>
      <name val="Arial"/>
      <family val="2"/>
    </font>
    <font>
      <sz val="9"/>
      <color theme="1"/>
      <name val="Arial"/>
      <family val="2"/>
    </font>
    <font>
      <sz val="8"/>
      <color theme="0"/>
      <name val="Arial"/>
      <family val="2"/>
    </font>
    <font>
      <sz val="8"/>
      <color theme="1"/>
      <name val="Arial"/>
      <family val="2"/>
    </font>
    <font>
      <b/>
      <sz val="8"/>
      <name val="Arial"/>
      <family val="2"/>
    </font>
    <font>
      <sz val="8"/>
      <name val="Arial"/>
      <family val="2"/>
    </font>
    <font>
      <b/>
      <sz val="8"/>
      <color theme="1"/>
      <name val="Arial"/>
      <family val="2"/>
    </font>
    <font>
      <sz val="8"/>
      <color theme="2" tint="-0.249977111117893"/>
      <name val="Arial"/>
      <family val="2"/>
    </font>
    <font>
      <b/>
      <sz val="8"/>
      <color theme="2" tint="-0.249977111117893"/>
      <name val="Arial"/>
      <family val="2"/>
    </font>
    <font>
      <vertAlign val="superscript"/>
      <sz val="8"/>
      <color theme="1"/>
      <name val="Arial"/>
      <family val="2"/>
    </font>
    <font>
      <sz val="8"/>
      <color theme="2" tint="-9.9978637043366805E-2"/>
      <name val="Arial"/>
      <family val="2"/>
    </font>
    <font>
      <b/>
      <sz val="8"/>
      <color theme="2" tint="-9.9978637043366805E-2"/>
      <name val="Arial"/>
      <family val="2"/>
    </font>
    <font>
      <vertAlign val="superscript"/>
      <sz val="8"/>
      <name val="Arial"/>
      <family val="2"/>
    </font>
    <font>
      <b/>
      <sz val="8"/>
      <color rgb="FF757171"/>
      <name val="Arial"/>
      <family val="2"/>
    </font>
    <font>
      <b/>
      <sz val="10"/>
      <color theme="0"/>
      <name val="Arial"/>
      <family val="2"/>
    </font>
    <font>
      <b/>
      <sz val="10"/>
      <color theme="1"/>
      <name val="Arial"/>
      <family val="2"/>
    </font>
    <font>
      <u/>
      <sz val="11"/>
      <color theme="10"/>
      <name val="Calibri"/>
      <family val="2"/>
      <scheme val="minor"/>
    </font>
    <font>
      <sz val="11"/>
      <name val="Calibri"/>
      <family val="2"/>
      <scheme val="minor"/>
    </font>
    <font>
      <u/>
      <sz val="11"/>
      <color rgb="FF00B0F0"/>
      <name val="Calibri"/>
      <family val="2"/>
      <scheme val="minor"/>
    </font>
    <font>
      <b/>
      <sz val="8"/>
      <color rgb="FFFF0000"/>
      <name val="Arial"/>
      <family val="2"/>
    </font>
    <font>
      <sz val="8"/>
      <color rgb="FFFF0000"/>
      <name val="Arial"/>
      <family val="2"/>
    </font>
    <font>
      <vertAlign val="superscript"/>
      <sz val="8"/>
      <color rgb="FFFF0000"/>
      <name val="Arial"/>
      <family val="2"/>
    </font>
    <font>
      <b/>
      <sz val="10"/>
      <name val="Arial"/>
      <family val="2"/>
    </font>
  </fonts>
  <fills count="33">
    <fill>
      <patternFill patternType="none"/>
    </fill>
    <fill>
      <patternFill patternType="gray125"/>
    </fill>
    <fill>
      <patternFill patternType="solid">
        <fgColor rgb="FFFFC7CE"/>
      </patternFill>
    </fill>
    <fill>
      <patternFill patternType="solid">
        <fgColor theme="3" tint="-0.249977111117893"/>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8" tint="0.79998168889431442"/>
        <bgColor indexed="65"/>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B686DA"/>
        <bgColor indexed="64"/>
      </patternFill>
    </fill>
    <fill>
      <patternFill patternType="solid">
        <fgColor theme="7"/>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D1B2E8"/>
        <bgColor indexed="64"/>
      </patternFill>
    </fill>
    <fill>
      <patternFill patternType="solid">
        <fgColor theme="2" tint="-0.249977111117893"/>
        <bgColor indexed="64"/>
      </patternFill>
    </fill>
    <fill>
      <patternFill patternType="solid">
        <fgColor rgb="FF0070C0"/>
        <bgColor indexed="64"/>
      </patternFill>
    </fill>
    <fill>
      <patternFill patternType="solid">
        <fgColor rgb="FFD0CECE"/>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41"/>
      </patternFill>
    </fill>
    <fill>
      <patternFill patternType="solid">
        <fgColor rgb="FF0070C0"/>
        <bgColor indexed="40"/>
      </patternFill>
    </fill>
    <fill>
      <patternFill patternType="solid">
        <fgColor theme="4" tint="0.39997558519241921"/>
        <bgColor indexed="46"/>
      </patternFill>
    </fill>
    <fill>
      <patternFill patternType="solid">
        <fgColor theme="4" tint="0.79998168889431442"/>
        <bgColor indexed="34"/>
      </patternFill>
    </fill>
  </fills>
  <borders count="76">
    <border>
      <left/>
      <right/>
      <top/>
      <bottom/>
      <diagonal/>
    </border>
    <border>
      <left style="thin">
        <color auto="1"/>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auto="1"/>
      </left>
      <right style="thin">
        <color indexed="64"/>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hair">
        <color auto="1"/>
      </left>
      <right style="hair">
        <color auto="1"/>
      </right>
      <top style="thin">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top/>
      <bottom/>
      <diagonal/>
    </border>
    <border>
      <left/>
      <right/>
      <top/>
      <bottom style="hair">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auto="1"/>
      </left>
      <right style="hair">
        <color auto="1"/>
      </right>
      <top/>
      <bottom style="thin">
        <color indexed="64"/>
      </bottom>
      <diagonal/>
    </border>
    <border>
      <left style="hair">
        <color auto="1"/>
      </left>
      <right style="thin">
        <color indexed="64"/>
      </right>
      <top/>
      <bottom style="thin">
        <color auto="1"/>
      </bottom>
      <diagonal/>
    </border>
    <border>
      <left style="hair">
        <color auto="1"/>
      </left>
      <right style="hair">
        <color auto="1"/>
      </right>
      <top/>
      <bottom style="thin">
        <color auto="1"/>
      </bottom>
      <diagonal/>
    </border>
    <border>
      <left style="thin">
        <color indexed="64"/>
      </left>
      <right style="thin">
        <color indexed="64"/>
      </right>
      <top/>
      <bottom style="thin">
        <color indexed="64"/>
      </bottom>
      <diagonal/>
    </border>
    <border>
      <left style="thin">
        <color auto="1"/>
      </left>
      <right style="thin">
        <color indexed="64"/>
      </right>
      <top style="thin">
        <color indexed="64"/>
      </top>
      <bottom style="hair">
        <color auto="1"/>
      </bottom>
      <diagonal/>
    </border>
    <border>
      <left/>
      <right style="hair">
        <color auto="1"/>
      </right>
      <top style="thin">
        <color auto="1"/>
      </top>
      <bottom style="hair">
        <color auto="1"/>
      </bottom>
      <diagonal/>
    </border>
    <border>
      <left style="thin">
        <color auto="1"/>
      </left>
      <right style="thin">
        <color indexed="64"/>
      </right>
      <top style="hair">
        <color auto="1"/>
      </top>
      <bottom style="hair">
        <color indexed="64"/>
      </bottom>
      <diagonal/>
    </border>
    <border>
      <left/>
      <right style="hair">
        <color indexed="64"/>
      </right>
      <top style="hair">
        <color indexed="64"/>
      </top>
      <bottom style="hair">
        <color indexed="64"/>
      </bottom>
      <diagonal/>
    </border>
    <border>
      <left style="thin">
        <color auto="1"/>
      </left>
      <right style="hair">
        <color auto="1"/>
      </right>
      <top style="hair">
        <color auto="1"/>
      </top>
      <bottom style="thin">
        <color auto="1"/>
      </bottom>
      <diagonal/>
    </border>
    <border>
      <left style="hair">
        <color auto="1"/>
      </left>
      <right style="thin">
        <color indexed="64"/>
      </right>
      <top style="hair">
        <color auto="1"/>
      </top>
      <bottom style="thin">
        <color auto="1"/>
      </bottom>
      <diagonal/>
    </border>
    <border>
      <left style="hair">
        <color auto="1"/>
      </left>
      <right style="hair">
        <color auto="1"/>
      </right>
      <top style="hair">
        <color auto="1"/>
      </top>
      <bottom style="thin">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style="thin">
        <color auto="1"/>
      </bottom>
      <diagonal/>
    </border>
    <border>
      <left/>
      <right style="thin">
        <color indexed="64"/>
      </right>
      <top/>
      <bottom/>
      <diagonal/>
    </border>
    <border>
      <left style="thin">
        <color indexed="64"/>
      </left>
      <right style="hair">
        <color indexed="64"/>
      </right>
      <top style="hair">
        <color indexed="64"/>
      </top>
      <bottom/>
      <diagonal/>
    </border>
    <border>
      <left style="hair">
        <color auto="1"/>
      </left>
      <right style="thin">
        <color indexed="64"/>
      </right>
      <top style="hair">
        <color auto="1"/>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auto="1"/>
      </left>
      <right style="thin">
        <color indexed="64"/>
      </right>
      <top style="thin">
        <color auto="1"/>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right style="hair">
        <color auto="1"/>
      </right>
      <top style="thin">
        <color auto="1"/>
      </top>
      <bottom/>
      <diagonal/>
    </border>
    <border>
      <left style="hair">
        <color indexed="64"/>
      </left>
      <right/>
      <top style="hair">
        <color indexed="64"/>
      </top>
      <bottom style="hair">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tint="-0.499984740745262"/>
      </left>
      <right/>
      <top style="hair">
        <color auto="1"/>
      </top>
      <bottom style="hair">
        <color auto="1"/>
      </bottom>
      <diagonal/>
    </border>
    <border>
      <left style="hair">
        <color theme="1"/>
      </left>
      <right/>
      <top style="hair">
        <color auto="1"/>
      </top>
      <bottom style="hair">
        <color auto="1"/>
      </bottom>
      <diagonal/>
    </border>
    <border>
      <left style="hair">
        <color theme="1"/>
      </left>
      <right/>
      <top style="hair">
        <color theme="1"/>
      </top>
      <bottom style="hair">
        <color theme="1"/>
      </bottom>
      <diagonal/>
    </border>
    <border>
      <left style="thin">
        <color theme="0" tint="-0.499984740745262"/>
      </left>
      <right style="thin">
        <color theme="0" tint="-0.499984740745262"/>
      </right>
      <top style="hair">
        <color theme="1"/>
      </top>
      <bottom style="hair">
        <color theme="1"/>
      </bottom>
      <diagonal/>
    </border>
    <border>
      <left style="thin">
        <color theme="0"/>
      </left>
      <right style="thin">
        <color theme="0"/>
      </right>
      <top style="thin">
        <color theme="0"/>
      </top>
      <bottom/>
      <diagonal/>
    </border>
    <border>
      <left style="thin">
        <color theme="0"/>
      </left>
      <right style="hair">
        <color theme="0" tint="-0.499984740745262"/>
      </right>
      <top style="thin">
        <color theme="0"/>
      </top>
      <bottom/>
      <diagonal/>
    </border>
    <border>
      <left style="hair">
        <color theme="0" tint="-0.499984740745262"/>
      </left>
      <right style="hair">
        <color theme="0" tint="-0.499984740745262"/>
      </right>
      <top style="thin">
        <color theme="0"/>
      </top>
      <bottom/>
      <diagonal/>
    </border>
    <border>
      <left style="hair">
        <color theme="0" tint="-0.499984740745262"/>
      </left>
      <right style="thin">
        <color theme="0"/>
      </right>
      <top style="thin">
        <color theme="0"/>
      </top>
      <bottom/>
      <diagonal/>
    </border>
    <border>
      <left/>
      <right/>
      <top style="hair">
        <color auto="1"/>
      </top>
      <bottom style="hair">
        <color auto="1"/>
      </bottom>
      <diagonal/>
    </border>
    <border>
      <left/>
      <right style="hair">
        <color theme="1"/>
      </right>
      <top style="hair">
        <color theme="1"/>
      </top>
      <bottom style="hair">
        <color theme="1"/>
      </bottom>
      <diagonal/>
    </border>
    <border>
      <left style="thin">
        <color theme="0" tint="-0.499984740745262"/>
      </left>
      <right/>
      <top/>
      <bottom style="hair">
        <color auto="1"/>
      </bottom>
      <diagonal/>
    </border>
    <border>
      <left style="hair">
        <color theme="1"/>
      </left>
      <right/>
      <top/>
      <bottom style="hair">
        <color auto="1"/>
      </bottom>
      <diagonal/>
    </border>
    <border>
      <left style="hair">
        <color indexed="64"/>
      </left>
      <right/>
      <top/>
      <bottom style="hair">
        <color indexed="64"/>
      </bottom>
      <diagonal/>
    </border>
    <border>
      <left/>
      <right style="hair">
        <color theme="1"/>
      </right>
      <top/>
      <bottom style="hair">
        <color theme="1"/>
      </bottom>
      <diagonal/>
    </border>
    <border>
      <left style="thin">
        <color theme="0" tint="-0.499984740745262"/>
      </left>
      <right style="thin">
        <color theme="0" tint="-0.499984740745262"/>
      </right>
      <top/>
      <bottom style="hair">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3" fillId="2" borderId="0" applyNumberFormat="0" applyBorder="0" applyAlignment="0" applyProtection="0"/>
    <xf numFmtId="0" fontId="5" fillId="0" borderId="0">
      <alignment vertical="center"/>
    </xf>
    <xf numFmtId="0" fontId="8" fillId="0" borderId="0"/>
    <xf numFmtId="164" fontId="10" fillId="0" borderId="0" applyFont="0" applyFill="0" applyBorder="0" applyAlignment="0" applyProtection="0"/>
    <xf numFmtId="0" fontId="10" fillId="0" borderId="0"/>
    <xf numFmtId="0" fontId="10" fillId="10" borderId="0" applyNumberFormat="0" applyBorder="0" applyAlignment="0" applyProtection="0"/>
    <xf numFmtId="0" fontId="28" fillId="0" borderId="0">
      <alignment horizontal="right" vertical="center" indent="1"/>
    </xf>
    <xf numFmtId="0" fontId="49" fillId="0" borderId="0" applyNumberFormat="0" applyFill="0" applyBorder="0" applyAlignment="0" applyProtection="0"/>
  </cellStyleXfs>
  <cellXfs count="975">
    <xf numFmtId="0" fontId="0" fillId="0" borderId="0" xfId="0"/>
    <xf numFmtId="0" fontId="0" fillId="0" borderId="0" xfId="0" applyAlignment="1">
      <alignment vertical="center"/>
    </xf>
    <xf numFmtId="0" fontId="0" fillId="0" borderId="0" xfId="0" applyFill="1" applyBorder="1" applyAlignment="1">
      <alignment horizontal="left"/>
    </xf>
    <xf numFmtId="0" fontId="0" fillId="0" borderId="0" xfId="0" applyAlignment="1">
      <alignment textRotation="90"/>
    </xf>
    <xf numFmtId="0" fontId="0" fillId="0" borderId="0" xfId="0" applyFont="1" applyAlignment="1">
      <alignment textRotation="90"/>
    </xf>
    <xf numFmtId="0" fontId="2" fillId="0" borderId="0" xfId="0" applyFont="1" applyFill="1" applyBorder="1" applyAlignment="1">
      <alignment vertical="center" textRotation="90"/>
    </xf>
    <xf numFmtId="0" fontId="2" fillId="0" borderId="0" xfId="0" applyFont="1" applyFill="1"/>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7" fillId="0" borderId="8" xfId="0" applyFont="1" applyFill="1" applyBorder="1" applyAlignment="1">
      <alignment vertical="center"/>
    </xf>
    <xf numFmtId="0" fontId="7" fillId="0" borderId="8" xfId="0" applyFont="1" applyBorder="1" applyAlignment="1">
      <alignment vertical="center"/>
    </xf>
    <xf numFmtId="166" fontId="7" fillId="0" borderId="8" xfId="0" applyNumberFormat="1" applyFont="1" applyFill="1" applyBorder="1" applyAlignment="1">
      <alignment vertical="center"/>
    </xf>
    <xf numFmtId="0" fontId="7" fillId="0" borderId="8" xfId="0" applyFont="1" applyFill="1" applyBorder="1" applyAlignment="1">
      <alignment vertical="center" wrapText="1"/>
    </xf>
    <xf numFmtId="0" fontId="4" fillId="8" borderId="0" xfId="0" applyFont="1" applyFill="1" applyAlignment="1">
      <alignment vertical="center"/>
    </xf>
    <xf numFmtId="0" fontId="4" fillId="0" borderId="8" xfId="0" applyFont="1" applyFill="1" applyBorder="1" applyAlignment="1">
      <alignment vertical="center"/>
    </xf>
    <xf numFmtId="49" fontId="4" fillId="0" borderId="11" xfId="0" applyNumberFormat="1" applyFont="1" applyFill="1" applyBorder="1" applyAlignment="1" applyProtection="1">
      <alignment horizontal="left" vertical="center"/>
    </xf>
    <xf numFmtId="0" fontId="4" fillId="0" borderId="11" xfId="0" applyFont="1" applyFill="1" applyBorder="1" applyAlignment="1">
      <alignment vertical="center"/>
    </xf>
    <xf numFmtId="0" fontId="4" fillId="0" borderId="12" xfId="0" applyNumberFormat="1" applyFont="1" applyFill="1" applyBorder="1" applyAlignment="1" applyProtection="1">
      <alignment vertical="center"/>
    </xf>
    <xf numFmtId="0" fontId="4" fillId="0" borderId="0" xfId="5" applyFont="1" applyAlignment="1">
      <alignment vertical="center"/>
    </xf>
    <xf numFmtId="0" fontId="4" fillId="0" borderId="12" xfId="0" applyFont="1" applyFill="1" applyBorder="1" applyAlignment="1">
      <alignment vertical="center"/>
    </xf>
    <xf numFmtId="0" fontId="4" fillId="0" borderId="11" xfId="0" applyNumberFormat="1" applyFont="1" applyBorder="1" applyAlignment="1" applyProtection="1">
      <alignment vertical="center" wrapText="1"/>
    </xf>
    <xf numFmtId="49" fontId="4" fillId="0" borderId="11" xfId="0" applyNumberFormat="1" applyFont="1" applyFill="1" applyBorder="1" applyAlignment="1" applyProtection="1">
      <alignment vertical="center"/>
    </xf>
    <xf numFmtId="0" fontId="7" fillId="0" borderId="12" xfId="0" applyNumberFormat="1" applyFont="1" applyFill="1" applyBorder="1" applyAlignment="1" applyProtection="1">
      <alignment vertical="center"/>
    </xf>
    <xf numFmtId="49" fontId="7" fillId="0" borderId="11" xfId="1" applyNumberFormat="1" applyFont="1" applyFill="1" applyBorder="1" applyAlignment="1" applyProtection="1">
      <alignment horizontal="left" vertical="center"/>
    </xf>
    <xf numFmtId="0" fontId="7" fillId="0" borderId="12" xfId="0" applyFont="1" applyFill="1" applyBorder="1" applyAlignment="1">
      <alignment vertical="center"/>
    </xf>
    <xf numFmtId="0" fontId="4" fillId="0" borderId="12" xfId="3" applyFont="1" applyFill="1" applyBorder="1" applyAlignment="1">
      <alignment vertical="center"/>
    </xf>
    <xf numFmtId="49" fontId="7" fillId="0" borderId="11"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vertical="center" wrapText="1"/>
    </xf>
    <xf numFmtId="14" fontId="4" fillId="0" borderId="12" xfId="0" applyNumberFormat="1" applyFont="1" applyFill="1" applyBorder="1" applyAlignment="1" applyProtection="1">
      <alignment vertical="center"/>
    </xf>
    <xf numFmtId="0" fontId="4" fillId="0" borderId="13" xfId="0" applyNumberFormat="1" applyFont="1" applyFill="1" applyBorder="1" applyAlignment="1" applyProtection="1">
      <alignment vertical="center"/>
    </xf>
    <xf numFmtId="0" fontId="0" fillId="0" borderId="0" xfId="0" applyAlignment="1"/>
    <xf numFmtId="0" fontId="4" fillId="0" borderId="11" xfId="0" applyFont="1" applyBorder="1" applyAlignment="1">
      <alignment vertical="center" wrapText="1"/>
    </xf>
    <xf numFmtId="0" fontId="4" fillId="0" borderId="11" xfId="0" applyFont="1" applyBorder="1" applyAlignment="1">
      <alignment vertical="center"/>
    </xf>
    <xf numFmtId="0" fontId="4" fillId="0" borderId="0" xfId="0" applyFont="1" applyBorder="1" applyAlignment="1">
      <alignment vertical="center" wrapText="1"/>
    </xf>
    <xf numFmtId="0" fontId="6" fillId="3" borderId="3" xfId="0" applyFont="1" applyFill="1" applyBorder="1" applyAlignment="1">
      <alignment vertical="center"/>
    </xf>
    <xf numFmtId="0" fontId="15" fillId="0" borderId="14" xfId="0" applyFont="1" applyBorder="1" applyAlignment="1">
      <alignment horizontal="center" vertical="center"/>
    </xf>
    <xf numFmtId="0" fontId="15" fillId="0" borderId="0" xfId="0" applyFont="1" applyBorder="1" applyAlignment="1">
      <alignment horizontal="center" vertical="center"/>
    </xf>
    <xf numFmtId="0" fontId="18" fillId="15" borderId="20" xfId="0" applyFont="1" applyFill="1" applyBorder="1" applyAlignment="1">
      <alignment horizontal="center" vertical="center" wrapText="1"/>
    </xf>
    <xf numFmtId="0" fontId="19" fillId="18" borderId="22" xfId="0" applyFont="1" applyFill="1" applyBorder="1" applyAlignment="1">
      <alignment horizontal="left" vertical="center" indent="1"/>
    </xf>
    <xf numFmtId="0" fontId="19" fillId="18" borderId="23" xfId="0" applyFont="1" applyFill="1" applyBorder="1" applyAlignment="1">
      <alignment horizontal="center" vertical="center"/>
    </xf>
    <xf numFmtId="0" fontId="19" fillId="19" borderId="22" xfId="0" applyFont="1" applyFill="1" applyBorder="1" applyAlignment="1">
      <alignment horizontal="left" vertical="center" indent="1"/>
    </xf>
    <xf numFmtId="0" fontId="19" fillId="19" borderId="23" xfId="0" applyFont="1" applyFill="1" applyBorder="1" applyAlignment="1" applyProtection="1">
      <alignment horizontal="center" vertical="center"/>
    </xf>
    <xf numFmtId="49" fontId="20" fillId="20" borderId="22" xfId="0" applyNumberFormat="1" applyFont="1" applyFill="1" applyBorder="1" applyAlignment="1" applyProtection="1">
      <alignment horizontal="left" vertical="center" indent="1"/>
    </xf>
    <xf numFmtId="0" fontId="20" fillId="20" borderId="23" xfId="0" applyFont="1" applyFill="1" applyBorder="1" applyAlignment="1" applyProtection="1">
      <alignment horizontal="center" vertical="center"/>
    </xf>
    <xf numFmtId="0" fontId="20" fillId="21" borderId="22" xfId="0" applyFont="1" applyFill="1" applyBorder="1" applyAlignment="1" applyProtection="1">
      <alignment horizontal="center" vertical="center" wrapText="1"/>
    </xf>
    <xf numFmtId="0" fontId="20" fillId="21" borderId="24" xfId="0" applyFont="1" applyFill="1" applyBorder="1" applyAlignment="1" applyProtection="1">
      <alignment horizontal="center" vertical="center"/>
    </xf>
    <xf numFmtId="0" fontId="20" fillId="21" borderId="23" xfId="0" applyFont="1" applyFill="1" applyBorder="1" applyAlignment="1" applyProtection="1">
      <alignment horizontal="center" vertical="center" wrapText="1"/>
    </xf>
    <xf numFmtId="0" fontId="20" fillId="22" borderId="25" xfId="0" applyFont="1" applyFill="1" applyBorder="1" applyAlignment="1">
      <alignment horizontal="center" vertical="center" wrapText="1"/>
    </xf>
    <xf numFmtId="0" fontId="19" fillId="6" borderId="22" xfId="0" quotePrefix="1" applyFont="1" applyFill="1" applyBorder="1" applyAlignment="1">
      <alignment horizontal="center" vertical="center"/>
    </xf>
    <xf numFmtId="0" fontId="20" fillId="6" borderId="24" xfId="0" applyFont="1" applyFill="1" applyBorder="1" applyAlignment="1">
      <alignment horizontal="center" vertical="center"/>
    </xf>
    <xf numFmtId="0" fontId="20" fillId="6" borderId="23" xfId="0" applyFont="1" applyFill="1" applyBorder="1" applyAlignment="1">
      <alignment horizontal="center" vertical="center"/>
    </xf>
    <xf numFmtId="0" fontId="19" fillId="23" borderId="22" xfId="0" applyFont="1" applyFill="1" applyBorder="1" applyAlignment="1">
      <alignment horizontal="center" vertical="center"/>
    </xf>
    <xf numFmtId="0" fontId="19" fillId="23" borderId="24" xfId="0" applyFont="1" applyFill="1" applyBorder="1" applyAlignment="1">
      <alignment horizontal="center" vertical="center"/>
    </xf>
    <xf numFmtId="0" fontId="19" fillId="23" borderId="23" xfId="0" applyFont="1" applyFill="1" applyBorder="1" applyAlignment="1">
      <alignment horizontal="center" vertical="center"/>
    </xf>
    <xf numFmtId="0" fontId="19" fillId="20" borderId="22" xfId="0" applyFont="1" applyFill="1" applyBorder="1" applyAlignment="1">
      <alignment horizontal="center" vertical="center"/>
    </xf>
    <xf numFmtId="0" fontId="19" fillId="20" borderId="24" xfId="0" applyFont="1" applyFill="1" applyBorder="1" applyAlignment="1">
      <alignment horizontal="center" vertical="center"/>
    </xf>
    <xf numFmtId="0" fontId="19" fillId="0" borderId="4" xfId="0" applyFont="1" applyFill="1" applyBorder="1" applyAlignment="1">
      <alignment horizontal="left" vertical="center" indent="1"/>
    </xf>
    <xf numFmtId="0" fontId="4" fillId="0" borderId="5" xfId="0" applyFont="1" applyFill="1" applyBorder="1" applyAlignment="1">
      <alignment horizontal="left" vertical="center"/>
    </xf>
    <xf numFmtId="0" fontId="4" fillId="0" borderId="4" xfId="0" applyFont="1" applyFill="1" applyBorder="1" applyAlignment="1">
      <alignment horizontal="left" vertical="center" indent="1"/>
    </xf>
    <xf numFmtId="0" fontId="4" fillId="0" borderId="5" xfId="0" applyFont="1" applyFill="1" applyBorder="1" applyAlignment="1" applyProtection="1">
      <alignment horizontal="center" vertical="center"/>
    </xf>
    <xf numFmtId="0" fontId="19" fillId="0" borderId="5" xfId="0" applyFont="1" applyFill="1" applyBorder="1" applyAlignment="1">
      <alignment horizontal="left" vertical="center"/>
    </xf>
    <xf numFmtId="0" fontId="7" fillId="0" borderId="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7" fillId="0" borderId="26" xfId="0" applyFont="1" applyFill="1" applyBorder="1" applyAlignment="1">
      <alignment horizontal="center" vertical="center" wrapText="1"/>
    </xf>
    <xf numFmtId="0" fontId="4" fillId="0" borderId="4" xfId="0" quotePrefix="1" applyFont="1" applyFill="1" applyBorder="1" applyAlignment="1">
      <alignment horizontal="left"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7"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 xfId="0" applyFont="1" applyFill="1" applyBorder="1" applyAlignment="1">
      <alignment horizontal="left" vertical="center" inden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indent="1"/>
    </xf>
    <xf numFmtId="0" fontId="4" fillId="0" borderId="3" xfId="0" applyFont="1" applyFill="1" applyBorder="1" applyAlignment="1" applyProtection="1">
      <alignment horizontal="center" vertical="center"/>
    </xf>
    <xf numFmtId="0" fontId="19" fillId="0" borderId="3" xfId="0" applyFont="1" applyFill="1" applyBorder="1" applyAlignment="1">
      <alignment horizontal="left"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28" xfId="0" applyFont="1" applyFill="1" applyBorder="1" applyAlignment="1">
      <alignment horizontal="center" vertical="center" wrapText="1"/>
    </xf>
    <xf numFmtId="0" fontId="4" fillId="0" borderId="1" xfId="0" quotePrefix="1"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0" xfId="0" applyFont="1" applyFill="1" applyBorder="1" applyAlignment="1">
      <alignment horizontal="left" vertical="center" indent="1"/>
    </xf>
    <xf numFmtId="0" fontId="4" fillId="0" borderId="31" xfId="0" applyFont="1" applyFill="1" applyBorder="1" applyAlignment="1">
      <alignment horizontal="left" vertical="center"/>
    </xf>
    <xf numFmtId="0" fontId="4" fillId="0" borderId="30" xfId="0" applyFont="1" applyFill="1" applyBorder="1" applyAlignment="1">
      <alignment horizontal="left" vertical="center" indent="1"/>
    </xf>
    <xf numFmtId="0" fontId="4" fillId="0" borderId="31" xfId="0" applyFont="1" applyFill="1" applyBorder="1" applyAlignment="1" applyProtection="1">
      <alignment horizontal="center" vertical="center"/>
    </xf>
    <xf numFmtId="0" fontId="19" fillId="0" borderId="31" xfId="0" applyFont="1" applyFill="1" applyBorder="1" applyAlignment="1">
      <alignment horizontal="left" vertical="center"/>
    </xf>
    <xf numFmtId="0" fontId="7" fillId="0" borderId="30"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xf>
    <xf numFmtId="0" fontId="7" fillId="0" borderId="31" xfId="0" applyFont="1" applyFill="1" applyBorder="1" applyAlignment="1" applyProtection="1">
      <alignment horizontal="center" vertical="center" wrapText="1"/>
    </xf>
    <xf numFmtId="0" fontId="7" fillId="0" borderId="33" xfId="0" applyFont="1" applyFill="1" applyBorder="1" applyAlignment="1">
      <alignment horizontal="center" vertical="center" wrapText="1"/>
    </xf>
    <xf numFmtId="0" fontId="4" fillId="0" borderId="30" xfId="0" quotePrefix="1" applyFont="1" applyFill="1" applyBorder="1" applyAlignment="1">
      <alignment horizontal="left" vertical="center"/>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0" fontId="19" fillId="0" borderId="32" xfId="0" applyFont="1" applyFill="1" applyBorder="1" applyAlignment="1">
      <alignment horizontal="center" vertical="center"/>
    </xf>
    <xf numFmtId="0" fontId="6" fillId="3" borderId="4" xfId="0" applyFont="1" applyFill="1" applyBorder="1" applyAlignment="1">
      <alignment horizontal="right" vertical="center"/>
    </xf>
    <xf numFmtId="0" fontId="6" fillId="3" borderId="5" xfId="0" applyFont="1" applyFill="1" applyBorder="1" applyAlignment="1">
      <alignment vertical="center"/>
    </xf>
    <xf numFmtId="0" fontId="2" fillId="3" borderId="5" xfId="0" applyFont="1" applyFill="1" applyBorder="1" applyAlignment="1">
      <alignment vertical="center"/>
    </xf>
    <xf numFmtId="0" fontId="6" fillId="3" borderId="4" xfId="0" applyFont="1" applyFill="1" applyBorder="1" applyAlignment="1">
      <alignment horizontal="left" vertical="center"/>
    </xf>
    <xf numFmtId="0" fontId="16" fillId="3" borderId="4" xfId="0" applyFont="1" applyFill="1" applyBorder="1" applyAlignment="1">
      <alignment horizontal="center" vertical="center"/>
    </xf>
    <xf numFmtId="0" fontId="16" fillId="3" borderId="6"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6" xfId="0" applyFont="1" applyFill="1" applyBorder="1" applyAlignment="1">
      <alignment horizontal="center" vertical="center" wrapText="1"/>
    </xf>
    <xf numFmtId="0" fontId="16" fillId="3" borderId="4" xfId="0" applyFont="1" applyFill="1" applyBorder="1" applyAlignment="1">
      <alignment horizontal="left" vertical="center"/>
    </xf>
    <xf numFmtId="0" fontId="16" fillId="3" borderId="6" xfId="0" applyFont="1" applyFill="1" applyBorder="1" applyAlignment="1">
      <alignment vertical="center"/>
    </xf>
    <xf numFmtId="0" fontId="16" fillId="3" borderId="5" xfId="0" applyFont="1" applyFill="1" applyBorder="1" applyAlignment="1">
      <alignment vertical="center"/>
    </xf>
    <xf numFmtId="0" fontId="16" fillId="3" borderId="4" xfId="0" applyFont="1" applyFill="1" applyBorder="1" applyAlignment="1">
      <alignment horizontal="right" vertical="center"/>
    </xf>
    <xf numFmtId="0" fontId="16" fillId="3" borderId="27" xfId="0" applyFont="1" applyFill="1" applyBorder="1" applyAlignment="1">
      <alignment vertical="center"/>
    </xf>
    <xf numFmtId="0" fontId="2" fillId="4" borderId="1" xfId="0" applyFont="1" applyFill="1" applyBorder="1" applyAlignment="1">
      <alignment horizontal="right" vertical="center"/>
    </xf>
    <xf numFmtId="0" fontId="2" fillId="4" borderId="3" xfId="0" applyFont="1" applyFill="1" applyBorder="1" applyAlignment="1">
      <alignment vertical="center"/>
    </xf>
    <xf numFmtId="0" fontId="0" fillId="4" borderId="1" xfId="0" applyFont="1" applyFill="1" applyBorder="1" applyAlignment="1">
      <alignment horizontal="left" vertical="center"/>
    </xf>
    <xf numFmtId="0" fontId="0" fillId="4" borderId="3" xfId="0" applyFont="1" applyFill="1" applyBorder="1" applyAlignment="1">
      <alignment vertical="center"/>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28" xfId="0" applyFont="1" applyFill="1" applyBorder="1" applyAlignment="1">
      <alignment horizontal="center" vertical="center" wrapText="1"/>
    </xf>
    <xf numFmtId="0" fontId="0" fillId="4" borderId="2" xfId="0" applyFont="1" applyFill="1" applyBorder="1" applyAlignment="1">
      <alignment vertical="center"/>
    </xf>
    <xf numFmtId="0" fontId="0" fillId="4" borderId="1" xfId="0" applyFont="1" applyFill="1" applyBorder="1" applyAlignment="1">
      <alignment horizontal="right" vertical="center"/>
    </xf>
    <xf numFmtId="0" fontId="0" fillId="4" borderId="29" xfId="0" applyFont="1" applyFill="1" applyBorder="1" applyAlignment="1">
      <alignment horizontal="center" vertical="center"/>
    </xf>
    <xf numFmtId="0" fontId="4" fillId="0" borderId="1" xfId="0" applyFont="1" applyFill="1" applyBorder="1" applyAlignment="1">
      <alignment horizontal="right"/>
    </xf>
    <xf numFmtId="0" fontId="4" fillId="0" borderId="3" xfId="0" applyFont="1" applyFill="1" applyBorder="1"/>
    <xf numFmtId="0" fontId="4" fillId="0" borderId="1" xfId="0" applyFont="1" applyFill="1" applyBorder="1" applyAlignment="1">
      <alignment horizontal="left"/>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28" xfId="0" applyFont="1" applyFill="1" applyBorder="1" applyAlignment="1">
      <alignment horizontal="center" wrapText="1"/>
    </xf>
    <xf numFmtId="0" fontId="4" fillId="0" borderId="2" xfId="0" applyFont="1" applyFill="1" applyBorder="1"/>
    <xf numFmtId="0" fontId="4" fillId="0" borderId="29" xfId="0" applyFont="1" applyFill="1" applyBorder="1" applyAlignment="1">
      <alignment horizontal="center"/>
    </xf>
    <xf numFmtId="0" fontId="4" fillId="0" borderId="35" xfId="0" applyFont="1" applyFill="1" applyBorder="1"/>
    <xf numFmtId="0" fontId="2" fillId="4" borderId="4" xfId="0" applyFont="1" applyFill="1" applyBorder="1" applyAlignment="1">
      <alignment horizontal="right" vertical="center"/>
    </xf>
    <xf numFmtId="0" fontId="2" fillId="4" borderId="5" xfId="0" applyFont="1" applyFill="1" applyBorder="1" applyAlignment="1">
      <alignment vertical="center"/>
    </xf>
    <xf numFmtId="0" fontId="0" fillId="4" borderId="4" xfId="0" applyFont="1" applyFill="1" applyBorder="1" applyAlignment="1">
      <alignment horizontal="left" vertical="center"/>
    </xf>
    <xf numFmtId="0" fontId="0" fillId="4" borderId="5" xfId="0" applyFont="1" applyFill="1" applyBorder="1" applyAlignment="1">
      <alignment vertical="center"/>
    </xf>
    <xf numFmtId="0" fontId="0" fillId="4" borderId="4"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26" xfId="0" applyFont="1" applyFill="1" applyBorder="1" applyAlignment="1">
      <alignment horizontal="center" vertical="center" wrapText="1"/>
    </xf>
    <xf numFmtId="0" fontId="0" fillId="4" borderId="6" xfId="0" applyFont="1" applyFill="1" applyBorder="1" applyAlignment="1">
      <alignment vertical="center"/>
    </xf>
    <xf numFmtId="0" fontId="4" fillId="4" borderId="4" xfId="0" applyFont="1" applyFill="1" applyBorder="1" applyAlignment="1">
      <alignment horizontal="right" vertical="center"/>
    </xf>
    <xf numFmtId="0" fontId="4" fillId="4" borderId="6" xfId="0" applyFont="1" applyFill="1" applyBorder="1" applyAlignment="1">
      <alignment vertical="center"/>
    </xf>
    <xf numFmtId="0" fontId="4" fillId="4" borderId="5" xfId="0" applyFont="1" applyFill="1" applyBorder="1" applyAlignment="1">
      <alignment vertical="center"/>
    </xf>
    <xf numFmtId="0" fontId="4" fillId="4" borderId="27" xfId="0" applyFont="1" applyFill="1" applyBorder="1" applyAlignment="1">
      <alignment horizontal="center" vertical="center"/>
    </xf>
    <xf numFmtId="0" fontId="4" fillId="0" borderId="2" xfId="0" applyFont="1" applyFill="1" applyBorder="1" applyAlignment="1">
      <alignment horizontal="left"/>
    </xf>
    <xf numFmtId="0" fontId="4" fillId="0" borderId="3" xfId="0" applyFont="1" applyFill="1" applyBorder="1" applyAlignment="1">
      <alignment horizontal="left"/>
    </xf>
    <xf numFmtId="0" fontId="21" fillId="0" borderId="1" xfId="0" applyFont="1" applyFill="1" applyBorder="1" applyAlignment="1">
      <alignment horizontal="right"/>
    </xf>
    <xf numFmtId="0" fontId="21" fillId="0" borderId="3" xfId="0" applyFont="1" applyFill="1" applyBorder="1"/>
    <xf numFmtId="0" fontId="22" fillId="0" borderId="3" xfId="0" applyFont="1" applyFill="1" applyBorder="1"/>
    <xf numFmtId="0" fontId="22" fillId="0" borderId="29" xfId="0" applyFont="1" applyFill="1" applyBorder="1" applyAlignment="1">
      <alignment horizontal="center"/>
    </xf>
    <xf numFmtId="0" fontId="4" fillId="0" borderId="2"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xf numFmtId="0" fontId="4" fillId="0" borderId="36" xfId="0" applyFont="1" applyFill="1" applyBorder="1" applyAlignment="1">
      <alignment horizontal="left"/>
    </xf>
    <xf numFmtId="0" fontId="4" fillId="0" borderId="36" xfId="0" applyFont="1" applyFill="1" applyBorder="1" applyAlignment="1">
      <alignment horizontal="center"/>
    </xf>
    <xf numFmtId="0" fontId="4" fillId="0" borderId="38" xfId="0" applyFont="1" applyFill="1" applyBorder="1" applyAlignment="1">
      <alignment horizontal="center"/>
    </xf>
    <xf numFmtId="0" fontId="4" fillId="0" borderId="37" xfId="0" applyFont="1" applyFill="1" applyBorder="1" applyAlignment="1">
      <alignment horizontal="center"/>
    </xf>
    <xf numFmtId="0" fontId="4" fillId="0" borderId="39" xfId="0" applyFont="1" applyFill="1" applyBorder="1" applyAlignment="1">
      <alignment horizontal="center" wrapText="1"/>
    </xf>
    <xf numFmtId="0" fontId="4" fillId="0" borderId="38" xfId="0" applyFont="1" applyFill="1" applyBorder="1"/>
    <xf numFmtId="0" fontId="4" fillId="0" borderId="40" xfId="0" applyFont="1" applyFill="1" applyBorder="1"/>
    <xf numFmtId="0" fontId="2" fillId="4" borderId="5" xfId="0" applyFont="1" applyFill="1" applyBorder="1" applyAlignment="1">
      <alignment vertical="center" wrapText="1"/>
    </xf>
    <xf numFmtId="49" fontId="2" fillId="4" borderId="4" xfId="0" applyNumberFormat="1" applyFont="1" applyFill="1" applyBorder="1" applyAlignment="1" applyProtection="1">
      <alignment vertical="center"/>
    </xf>
    <xf numFmtId="0" fontId="2" fillId="4" borderId="5" xfId="0" applyNumberFormat="1" applyFont="1" applyFill="1" applyBorder="1" applyAlignment="1" applyProtection="1">
      <alignment vertical="center"/>
    </xf>
    <xf numFmtId="0" fontId="0" fillId="4" borderId="4" xfId="0" applyNumberFormat="1" applyFont="1" applyFill="1" applyBorder="1" applyAlignment="1" applyProtection="1">
      <alignment horizontal="center" vertical="center"/>
    </xf>
    <xf numFmtId="0" fontId="0" fillId="4" borderId="6" xfId="0" applyNumberFormat="1" applyFont="1" applyFill="1" applyBorder="1" applyAlignment="1" applyProtection="1">
      <alignment horizontal="center" vertical="center"/>
    </xf>
    <xf numFmtId="0" fontId="2" fillId="4" borderId="5" xfId="0" applyNumberFormat="1" applyFont="1" applyFill="1" applyBorder="1" applyAlignment="1" applyProtection="1">
      <alignment horizontal="center" vertical="center"/>
    </xf>
    <xf numFmtId="0" fontId="2" fillId="4" borderId="26" xfId="0" applyNumberFormat="1" applyFont="1" applyFill="1" applyBorder="1" applyAlignment="1" applyProtection="1">
      <alignment horizontal="center" vertical="center" wrapText="1"/>
    </xf>
    <xf numFmtId="0" fontId="4" fillId="4" borderId="27" xfId="0" applyFont="1" applyFill="1" applyBorder="1" applyAlignment="1">
      <alignment vertical="center"/>
    </xf>
    <xf numFmtId="0" fontId="19" fillId="0" borderId="1" xfId="0" applyFont="1" applyFill="1" applyBorder="1" applyAlignment="1">
      <alignment horizontal="left"/>
    </xf>
    <xf numFmtId="0" fontId="19" fillId="0" borderId="3" xfId="0" applyNumberFormat="1" applyFont="1" applyFill="1" applyBorder="1" applyAlignment="1" applyProtection="1">
      <alignment vertical="top"/>
    </xf>
    <xf numFmtId="0" fontId="4" fillId="0" borderId="1"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top"/>
    </xf>
    <xf numFmtId="0" fontId="19" fillId="0" borderId="3" xfId="0" applyNumberFormat="1" applyFont="1" applyFill="1" applyBorder="1" applyAlignment="1" applyProtection="1">
      <alignment horizontal="center" vertical="top"/>
    </xf>
    <xf numFmtId="0" fontId="19" fillId="0" borderId="28" xfId="0" applyNumberFormat="1" applyFont="1" applyFill="1" applyBorder="1" applyAlignment="1" applyProtection="1">
      <alignment horizontal="center" vertical="top" wrapText="1"/>
    </xf>
    <xf numFmtId="0" fontId="22" fillId="0" borderId="1" xfId="0" applyFont="1" applyFill="1" applyBorder="1" applyAlignment="1">
      <alignment horizontal="right"/>
    </xf>
    <xf numFmtId="0" fontId="22" fillId="0" borderId="3" xfId="0" applyFont="1" applyFill="1" applyBorder="1" applyAlignment="1">
      <alignment horizontal="left"/>
    </xf>
    <xf numFmtId="0" fontId="4" fillId="0" borderId="1" xfId="0" applyFont="1" applyFill="1" applyBorder="1" applyAlignment="1">
      <alignment horizontal="left" indent="1"/>
    </xf>
    <xf numFmtId="0" fontId="4" fillId="0" borderId="3" xfId="0" applyNumberFormat="1" applyFont="1" applyFill="1" applyBorder="1" applyAlignment="1" applyProtection="1">
      <alignment horizontal="left" vertical="top" indent="1"/>
    </xf>
    <xf numFmtId="49" fontId="19" fillId="0" borderId="1" xfId="0" applyNumberFormat="1" applyFont="1" applyFill="1" applyBorder="1" applyAlignment="1" applyProtection="1">
      <alignment vertical="top"/>
    </xf>
    <xf numFmtId="0" fontId="4" fillId="0" borderId="3" xfId="0" applyFont="1" applyFill="1" applyBorder="1" applyAlignment="1">
      <alignment wrapText="1"/>
    </xf>
    <xf numFmtId="0" fontId="4" fillId="0" borderId="3" xfId="0" applyNumberFormat="1" applyFont="1" applyFill="1" applyBorder="1" applyAlignment="1" applyProtection="1">
      <alignment horizontal="center" vertical="top"/>
    </xf>
    <xf numFmtId="0" fontId="4" fillId="0" borderId="28" xfId="0" applyNumberFormat="1" applyFont="1" applyFill="1" applyBorder="1" applyAlignment="1" applyProtection="1">
      <alignment horizontal="center" vertical="top" wrapText="1"/>
    </xf>
    <xf numFmtId="0" fontId="4" fillId="0" borderId="1" xfId="0" applyFont="1" applyFill="1" applyBorder="1"/>
    <xf numFmtId="49" fontId="4" fillId="0" borderId="1" xfId="0" applyNumberFormat="1" applyFont="1" applyFill="1" applyBorder="1" applyAlignment="1" applyProtection="1">
      <alignment horizontal="left" vertical="top" indent="1"/>
    </xf>
    <xf numFmtId="0" fontId="4" fillId="0" borderId="28" xfId="0" applyNumberFormat="1" applyFont="1" applyFill="1" applyBorder="1" applyAlignment="1" applyProtection="1">
      <alignment horizontal="left" vertical="top" wrapText="1"/>
    </xf>
    <xf numFmtId="0" fontId="22" fillId="0" borderId="1" xfId="0" applyFont="1" applyBorder="1" applyAlignment="1">
      <alignment horizontal="right"/>
    </xf>
    <xf numFmtId="0" fontId="22" fillId="0" borderId="3" xfId="0" applyFont="1" applyBorder="1"/>
    <xf numFmtId="49" fontId="4" fillId="0" borderId="1" xfId="0" applyNumberFormat="1" applyFont="1" applyBorder="1" applyAlignment="1" applyProtection="1">
      <alignment horizontal="left" vertical="top" indent="1"/>
    </xf>
    <xf numFmtId="0" fontId="4" fillId="0" borderId="3" xfId="0" applyNumberFormat="1" applyFont="1" applyBorder="1" applyAlignment="1" applyProtection="1">
      <alignment horizontal="left" vertical="top" indent="1"/>
    </xf>
    <xf numFmtId="0" fontId="4" fillId="0" borderId="1" xfId="0" applyNumberFormat="1" applyFont="1" applyBorder="1" applyAlignment="1" applyProtection="1">
      <alignment horizontal="center" vertical="top"/>
    </xf>
    <xf numFmtId="0" fontId="4" fillId="0" borderId="2" xfId="0" applyNumberFormat="1" applyFont="1" applyBorder="1" applyAlignment="1" applyProtection="1">
      <alignment horizontal="center" vertical="top"/>
    </xf>
    <xf numFmtId="0" fontId="4" fillId="0" borderId="3" xfId="0" applyNumberFormat="1" applyFont="1" applyBorder="1" applyAlignment="1" applyProtection="1">
      <alignment horizontal="center" vertical="top"/>
    </xf>
    <xf numFmtId="0" fontId="4" fillId="0" borderId="1" xfId="0" applyFont="1" applyBorder="1" applyAlignment="1">
      <alignment horizontal="right"/>
    </xf>
    <xf numFmtId="0" fontId="4" fillId="0" borderId="3" xfId="0" applyFont="1" applyBorder="1" applyAlignment="1">
      <alignment wrapText="1"/>
    </xf>
    <xf numFmtId="49" fontId="19" fillId="0" borderId="1" xfId="0" applyNumberFormat="1" applyFont="1" applyBorder="1" applyAlignment="1" applyProtection="1">
      <alignment vertical="top"/>
    </xf>
    <xf numFmtId="0" fontId="19" fillId="0" borderId="3" xfId="0" applyNumberFormat="1" applyFont="1" applyBorder="1" applyAlignment="1" applyProtection="1">
      <alignment vertical="top"/>
    </xf>
    <xf numFmtId="0" fontId="19" fillId="0" borderId="3" xfId="0" applyNumberFormat="1" applyFont="1" applyBorder="1" applyAlignment="1" applyProtection="1">
      <alignment horizontal="center" vertical="top"/>
    </xf>
    <xf numFmtId="0" fontId="4" fillId="0" borderId="3" xfId="0" applyFont="1" applyBorder="1"/>
    <xf numFmtId="0" fontId="4" fillId="0" borderId="28" xfId="0" applyFont="1" applyFill="1" applyBorder="1" applyAlignment="1">
      <alignment horizontal="left" wrapText="1"/>
    </xf>
    <xf numFmtId="0" fontId="22" fillId="0" borderId="36" xfId="0" applyFont="1" applyBorder="1" applyAlignment="1">
      <alignment horizontal="right"/>
    </xf>
    <xf numFmtId="0" fontId="22" fillId="0" borderId="37" xfId="0" applyFont="1" applyBorder="1"/>
    <xf numFmtId="49" fontId="4" fillId="0" borderId="36" xfId="0" applyNumberFormat="1" applyFont="1" applyBorder="1" applyAlignment="1" applyProtection="1">
      <alignment horizontal="left" vertical="top" indent="2"/>
    </xf>
    <xf numFmtId="0" fontId="4" fillId="0" borderId="37" xfId="0" applyNumberFormat="1" applyFont="1" applyBorder="1" applyAlignment="1" applyProtection="1">
      <alignment horizontal="left" vertical="top" indent="2"/>
    </xf>
    <xf numFmtId="0" fontId="4" fillId="0" borderId="36" xfId="0" applyFont="1" applyBorder="1" applyAlignment="1">
      <alignment horizontal="center"/>
    </xf>
    <xf numFmtId="0" fontId="4" fillId="0" borderId="38" xfId="0" applyFont="1" applyBorder="1" applyAlignment="1">
      <alignment horizontal="center"/>
    </xf>
    <xf numFmtId="0" fontId="4" fillId="0" borderId="37" xfId="0" applyFont="1" applyBorder="1" applyAlignment="1">
      <alignment horizontal="center"/>
    </xf>
    <xf numFmtId="0" fontId="4" fillId="0" borderId="39" xfId="0" applyFont="1" applyFill="1" applyBorder="1" applyAlignment="1">
      <alignment horizontal="left" wrapText="1"/>
    </xf>
    <xf numFmtId="0" fontId="4" fillId="0" borderId="38" xfId="0" applyFont="1" applyFill="1" applyBorder="1" applyAlignment="1">
      <alignment horizontal="left"/>
    </xf>
    <xf numFmtId="0" fontId="4" fillId="0" borderId="37" xfId="0" applyFont="1" applyFill="1" applyBorder="1" applyAlignment="1">
      <alignment horizontal="left"/>
    </xf>
    <xf numFmtId="0" fontId="4" fillId="0" borderId="40" xfId="0" applyFont="1" applyFill="1" applyBorder="1" applyAlignment="1">
      <alignment horizontal="center"/>
    </xf>
    <xf numFmtId="0" fontId="23" fillId="0" borderId="1" xfId="0" applyFont="1" applyBorder="1" applyAlignment="1">
      <alignment horizontal="right"/>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6" xfId="0" applyFont="1" applyBorder="1" applyAlignment="1">
      <alignment horizontal="right"/>
    </xf>
    <xf numFmtId="0" fontId="4" fillId="0" borderId="37" xfId="0" applyFont="1" applyBorder="1" applyAlignment="1">
      <alignment wrapText="1"/>
    </xf>
    <xf numFmtId="0" fontId="4" fillId="0" borderId="36" xfId="0" applyNumberFormat="1" applyFont="1" applyBorder="1" applyAlignment="1" applyProtection="1">
      <alignment horizontal="center" vertical="top"/>
    </xf>
    <xf numFmtId="0" fontId="4" fillId="0" borderId="38" xfId="0" applyNumberFormat="1" applyFont="1" applyBorder="1" applyAlignment="1" applyProtection="1">
      <alignment horizontal="center" vertical="top"/>
    </xf>
    <xf numFmtId="0" fontId="19" fillId="0" borderId="37" xfId="0" applyNumberFormat="1" applyFont="1" applyBorder="1" applyAlignment="1" applyProtection="1">
      <alignment horizontal="center" vertical="top"/>
    </xf>
    <xf numFmtId="0" fontId="19" fillId="0" borderId="39" xfId="0" applyNumberFormat="1" applyFont="1" applyFill="1" applyBorder="1" applyAlignment="1" applyProtection="1">
      <alignment horizontal="center" vertical="top" wrapText="1"/>
    </xf>
    <xf numFmtId="0" fontId="0" fillId="4" borderId="26" xfId="0" applyFont="1" applyFill="1" applyBorder="1" applyAlignment="1">
      <alignment vertical="center"/>
    </xf>
    <xf numFmtId="0" fontId="0" fillId="4" borderId="4" xfId="0" applyFont="1" applyFill="1" applyBorder="1" applyAlignment="1">
      <alignment vertical="center"/>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19" fillId="0" borderId="28" xfId="0" applyNumberFormat="1" applyFont="1" applyBorder="1" applyAlignment="1" applyProtection="1">
      <alignment horizontal="center" vertical="top" wrapText="1"/>
    </xf>
    <xf numFmtId="0" fontId="4" fillId="0" borderId="29" xfId="0" applyFont="1" applyBorder="1" applyAlignment="1">
      <alignment horizontal="center"/>
    </xf>
    <xf numFmtId="0" fontId="21" fillId="0" borderId="1" xfId="0" applyFont="1" applyBorder="1" applyAlignment="1">
      <alignment horizontal="right"/>
    </xf>
    <xf numFmtId="0" fontId="4" fillId="0" borderId="28" xfId="0" applyNumberFormat="1" applyFont="1" applyBorder="1" applyAlignment="1" applyProtection="1">
      <alignment horizontal="center" vertical="top" wrapText="1"/>
    </xf>
    <xf numFmtId="0" fontId="4" fillId="0" borderId="28" xfId="0" applyFont="1" applyBorder="1" applyAlignment="1">
      <alignment horizontal="center" wrapText="1"/>
    </xf>
    <xf numFmtId="0" fontId="4" fillId="0" borderId="1" xfId="5" applyFont="1" applyBorder="1" applyAlignment="1">
      <alignment horizontal="center"/>
    </xf>
    <xf numFmtId="0" fontId="4" fillId="0" borderId="2" xfId="5" applyFont="1" applyBorder="1" applyAlignment="1">
      <alignment horizontal="center"/>
    </xf>
    <xf numFmtId="0" fontId="4" fillId="0" borderId="3" xfId="5" applyFont="1" applyBorder="1" applyAlignment="1">
      <alignment horizontal="center"/>
    </xf>
    <xf numFmtId="0" fontId="4" fillId="0" borderId="28" xfId="5" applyFont="1" applyBorder="1" applyAlignment="1">
      <alignment horizontal="center" wrapText="1"/>
    </xf>
    <xf numFmtId="0" fontId="4" fillId="0" borderId="37" xfId="0" applyFont="1" applyBorder="1"/>
    <xf numFmtId="0" fontId="4" fillId="0" borderId="36" xfId="0" applyFont="1" applyBorder="1" applyAlignment="1">
      <alignment horizontal="left"/>
    </xf>
    <xf numFmtId="0" fontId="19" fillId="0" borderId="39" xfId="0" applyNumberFormat="1" applyFont="1" applyBorder="1" applyAlignment="1" applyProtection="1">
      <alignment horizontal="center" vertical="top" wrapText="1"/>
    </xf>
    <xf numFmtId="0" fontId="4" fillId="0" borderId="40" xfId="0" applyFont="1" applyBorder="1" applyAlignment="1">
      <alignment horizontal="center"/>
    </xf>
    <xf numFmtId="0" fontId="2" fillId="4" borderId="4" xfId="0" applyFont="1" applyFill="1" applyBorder="1" applyAlignment="1">
      <alignment horizontal="right"/>
    </xf>
    <xf numFmtId="0" fontId="2" fillId="4" borderId="5" xfId="0" applyFont="1" applyFill="1" applyBorder="1" applyAlignment="1">
      <alignment wrapText="1"/>
    </xf>
    <xf numFmtId="0" fontId="2" fillId="4" borderId="5" xfId="0" applyFont="1" applyFill="1" applyBorder="1"/>
    <xf numFmtId="49" fontId="2" fillId="4" borderId="4" xfId="0" applyNumberFormat="1" applyFont="1" applyFill="1" applyBorder="1" applyAlignment="1" applyProtection="1">
      <alignment vertical="top"/>
    </xf>
    <xf numFmtId="0" fontId="2" fillId="4" borderId="5" xfId="0" applyNumberFormat="1" applyFont="1" applyFill="1" applyBorder="1" applyAlignment="1" applyProtection="1">
      <alignment vertical="top"/>
    </xf>
    <xf numFmtId="0" fontId="0" fillId="4" borderId="4" xfId="0" applyNumberFormat="1" applyFont="1" applyFill="1" applyBorder="1" applyAlignment="1" applyProtection="1">
      <alignment horizontal="center" vertical="top"/>
    </xf>
    <xf numFmtId="0" fontId="0" fillId="4" borderId="6" xfId="0" applyFont="1" applyFill="1" applyBorder="1"/>
    <xf numFmtId="0" fontId="0" fillId="4" borderId="5" xfId="0" applyFont="1" applyFill="1" applyBorder="1"/>
    <xf numFmtId="0" fontId="0" fillId="4" borderId="26" xfId="0" applyFont="1" applyFill="1" applyBorder="1"/>
    <xf numFmtId="0" fontId="0" fillId="4" borderId="4" xfId="0" applyFont="1" applyFill="1" applyBorder="1"/>
    <xf numFmtId="0" fontId="4" fillId="4" borderId="4" xfId="0" applyFont="1" applyFill="1" applyBorder="1" applyAlignment="1">
      <alignment horizontal="center"/>
    </xf>
    <xf numFmtId="0" fontId="4" fillId="4" borderId="6" xfId="0" applyFont="1" applyFill="1" applyBorder="1" applyAlignment="1">
      <alignment horizontal="center"/>
    </xf>
    <xf numFmtId="0" fontId="4" fillId="4" borderId="5" xfId="0" applyFont="1" applyFill="1" applyBorder="1" applyAlignment="1">
      <alignment horizontal="center"/>
    </xf>
    <xf numFmtId="0" fontId="4" fillId="4" borderId="27" xfId="0" applyFont="1" applyFill="1" applyBorder="1" applyAlignment="1">
      <alignment horizontal="center"/>
    </xf>
    <xf numFmtId="0" fontId="22" fillId="0" borderId="3" xfId="0" applyFont="1" applyFill="1" applyBorder="1" applyAlignment="1">
      <alignment wrapText="1"/>
    </xf>
    <xf numFmtId="0" fontId="22" fillId="0" borderId="36" xfId="0" applyFont="1" applyFill="1" applyBorder="1" applyAlignment="1">
      <alignment horizontal="right"/>
    </xf>
    <xf numFmtId="0" fontId="22" fillId="0" borderId="37" xfId="0" applyFont="1" applyFill="1" applyBorder="1" applyAlignment="1">
      <alignment wrapText="1"/>
    </xf>
    <xf numFmtId="49" fontId="4" fillId="0" borderId="36" xfId="0" applyNumberFormat="1" applyFont="1" applyFill="1" applyBorder="1" applyAlignment="1" applyProtection="1">
      <alignment horizontal="left" vertical="top" indent="1"/>
    </xf>
    <xf numFmtId="0" fontId="4" fillId="0" borderId="37" xfId="0" applyNumberFormat="1" applyFont="1" applyFill="1" applyBorder="1" applyAlignment="1" applyProtection="1">
      <alignment horizontal="left" vertical="top" indent="1"/>
    </xf>
    <xf numFmtId="0" fontId="4" fillId="0" borderId="36" xfId="0" applyFont="1" applyFill="1" applyBorder="1"/>
    <xf numFmtId="0" fontId="19" fillId="4" borderId="4" xfId="0" applyFont="1" applyFill="1" applyBorder="1" applyAlignment="1">
      <alignment horizontal="right" vertical="center"/>
    </xf>
    <xf numFmtId="0" fontId="19" fillId="4" borderId="5" xfId="0" applyFont="1" applyFill="1" applyBorder="1" applyAlignment="1">
      <alignment vertical="center" wrapText="1"/>
    </xf>
    <xf numFmtId="0" fontId="4" fillId="4" borderId="4" xfId="0" applyFont="1" applyFill="1" applyBorder="1" applyAlignment="1">
      <alignment horizontal="left" vertical="center"/>
    </xf>
    <xf numFmtId="0" fontId="4" fillId="4" borderId="26" xfId="0" applyFont="1" applyFill="1" applyBorder="1" applyAlignment="1">
      <alignment horizontal="center" vertical="center" wrapText="1"/>
    </xf>
    <xf numFmtId="0" fontId="4" fillId="0" borderId="41" xfId="0" applyFont="1" applyFill="1" applyBorder="1"/>
    <xf numFmtId="0" fontId="4" fillId="0" borderId="36" xfId="0" applyNumberFormat="1" applyFont="1" applyFill="1" applyBorder="1" applyAlignment="1" applyProtection="1">
      <alignment horizontal="center" vertical="top"/>
    </xf>
    <xf numFmtId="0" fontId="4" fillId="0" borderId="38" xfId="0" applyNumberFormat="1" applyFont="1" applyFill="1" applyBorder="1" applyAlignment="1" applyProtection="1">
      <alignment horizontal="center" vertical="top"/>
    </xf>
    <xf numFmtId="0" fontId="4" fillId="0" borderId="37" xfId="0" applyNumberFormat="1" applyFont="1" applyFill="1" applyBorder="1" applyAlignment="1" applyProtection="1">
      <alignment horizontal="center" vertical="top"/>
    </xf>
    <xf numFmtId="0" fontId="4" fillId="0" borderId="39" xfId="0" applyNumberFormat="1" applyFont="1" applyFill="1" applyBorder="1" applyAlignment="1" applyProtection="1">
      <alignment horizontal="center" vertical="top" wrapText="1"/>
    </xf>
    <xf numFmtId="0" fontId="19" fillId="4" borderId="5" xfId="0" applyFont="1" applyFill="1" applyBorder="1" applyAlignment="1">
      <alignment vertical="center"/>
    </xf>
    <xf numFmtId="0" fontId="23" fillId="0" borderId="1" xfId="0" applyFont="1" applyFill="1" applyBorder="1" applyAlignment="1">
      <alignment horizontal="right"/>
    </xf>
    <xf numFmtId="0" fontId="2" fillId="4" borderId="3" xfId="0" applyFont="1" applyFill="1" applyBorder="1" applyAlignment="1">
      <alignment vertical="center" wrapText="1"/>
    </xf>
    <xf numFmtId="49" fontId="2" fillId="4" borderId="1" xfId="0" applyNumberFormat="1" applyFont="1" applyFill="1" applyBorder="1" applyAlignment="1" applyProtection="1">
      <alignment vertical="center"/>
    </xf>
    <xf numFmtId="0" fontId="2" fillId="4" borderId="3" xfId="0" applyNumberFormat="1" applyFont="1" applyFill="1" applyBorder="1" applyAlignment="1" applyProtection="1">
      <alignment vertical="center"/>
    </xf>
    <xf numFmtId="0" fontId="0" fillId="4" borderId="1" xfId="0" applyNumberFormat="1" applyFont="1" applyFill="1" applyBorder="1" applyAlignment="1" applyProtection="1">
      <alignment horizontal="center" vertical="center"/>
    </xf>
    <xf numFmtId="0" fontId="0"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28" xfId="0" applyNumberFormat="1" applyFont="1" applyFill="1" applyBorder="1" applyAlignment="1" applyProtection="1">
      <alignment horizontal="center" vertical="center" wrapText="1"/>
    </xf>
    <xf numFmtId="0" fontId="19" fillId="0" borderId="3" xfId="0" applyFont="1" applyFill="1" applyBorder="1" applyAlignment="1">
      <alignment wrapText="1"/>
    </xf>
    <xf numFmtId="0" fontId="6" fillId="3" borderId="1" xfId="0" applyFont="1" applyFill="1" applyBorder="1" applyAlignment="1">
      <alignment horizontal="right" vertical="center"/>
    </xf>
    <xf numFmtId="0" fontId="6" fillId="3" borderId="3" xfId="0" applyFont="1" applyFill="1" applyBorder="1" applyAlignment="1">
      <alignment vertical="center" wrapText="1"/>
    </xf>
    <xf numFmtId="0" fontId="16" fillId="3" borderId="1" xfId="0" applyFont="1" applyFill="1" applyBorder="1" applyAlignment="1">
      <alignment horizontal="right" vertical="center"/>
    </xf>
    <xf numFmtId="0" fontId="6" fillId="3" borderId="1" xfId="0" applyFont="1" applyFill="1" applyBorder="1" applyAlignment="1">
      <alignment horizontal="left" vertical="center" wrapText="1"/>
    </xf>
    <xf numFmtId="0" fontId="16" fillId="3" borderId="1" xfId="0" applyFont="1" applyFill="1" applyBorder="1" applyAlignment="1">
      <alignment vertical="center"/>
    </xf>
    <xf numFmtId="0" fontId="16" fillId="3" borderId="2" xfId="0" applyFont="1" applyFill="1" applyBorder="1" applyAlignment="1">
      <alignment vertical="center"/>
    </xf>
    <xf numFmtId="0" fontId="6" fillId="3" borderId="28" xfId="0" applyFont="1" applyFill="1" applyBorder="1" applyAlignment="1">
      <alignment vertical="center" wrapText="1"/>
    </xf>
    <xf numFmtId="0" fontId="16" fillId="3" borderId="1" xfId="0" applyFont="1" applyFill="1" applyBorder="1" applyAlignment="1">
      <alignment horizontal="left" vertical="center"/>
    </xf>
    <xf numFmtId="0" fontId="16" fillId="3" borderId="3" xfId="0" applyFont="1" applyFill="1" applyBorder="1" applyAlignment="1">
      <alignment vertical="center"/>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9" xfId="0" applyFont="1" applyFill="1" applyBorder="1" applyAlignment="1">
      <alignment horizontal="center" vertical="center"/>
    </xf>
    <xf numFmtId="0" fontId="2" fillId="4" borderId="1" xfId="0" applyNumberFormat="1" applyFont="1" applyFill="1" applyBorder="1" applyAlignment="1" applyProtection="1">
      <alignment vertical="center"/>
    </xf>
    <xf numFmtId="0" fontId="2" fillId="4" borderId="2" xfId="0" applyNumberFormat="1" applyFont="1" applyFill="1" applyBorder="1" applyAlignment="1" applyProtection="1">
      <alignment vertical="center"/>
    </xf>
    <xf numFmtId="0" fontId="2" fillId="4" borderId="28" xfId="0" applyNumberFormat="1" applyFont="1" applyFill="1" applyBorder="1" applyAlignment="1" applyProtection="1">
      <alignment vertical="center" wrapText="1"/>
    </xf>
    <xf numFmtId="0" fontId="2" fillId="4" borderId="2" xfId="0" applyFont="1" applyFill="1" applyBorder="1" applyAlignment="1">
      <alignment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29" xfId="0" applyFont="1" applyFill="1" applyBorder="1" applyAlignment="1">
      <alignment horizontal="center" vertical="center"/>
    </xf>
    <xf numFmtId="0" fontId="4" fillId="0" borderId="28" xfId="0" applyNumberFormat="1" applyFont="1" applyFill="1" applyBorder="1" applyAlignment="1" applyProtection="1">
      <alignment vertical="top" wrapText="1"/>
    </xf>
    <xf numFmtId="49" fontId="4" fillId="0" borderId="1" xfId="0" applyNumberFormat="1" applyFont="1" applyFill="1" applyBorder="1" applyAlignment="1" applyProtection="1">
      <alignment horizontal="left" vertical="top" indent="2"/>
    </xf>
    <xf numFmtId="0" fontId="4" fillId="0" borderId="3" xfId="0" applyNumberFormat="1" applyFont="1" applyFill="1" applyBorder="1" applyAlignment="1" applyProtection="1">
      <alignment horizontal="left" vertical="top" indent="2"/>
    </xf>
    <xf numFmtId="49" fontId="7" fillId="0" borderId="1" xfId="1" applyNumberFormat="1" applyFont="1" applyFill="1" applyBorder="1" applyAlignment="1" applyProtection="1">
      <alignment horizontal="left" vertical="top" indent="2"/>
    </xf>
    <xf numFmtId="0" fontId="4" fillId="0" borderId="1" xfId="0" applyFont="1" applyFill="1" applyBorder="1" applyAlignment="1">
      <alignment horizontal="left" wrapText="1" indent="1"/>
    </xf>
    <xf numFmtId="0" fontId="4" fillId="0" borderId="3" xfId="0" applyFont="1" applyFill="1" applyBorder="1" applyAlignment="1">
      <alignment horizontal="left" wrapText="1" indent="1"/>
    </xf>
    <xf numFmtId="0" fontId="4" fillId="0" borderId="1" xfId="0" applyFont="1" applyFill="1" applyBorder="1" applyAlignment="1">
      <alignment horizontal="center" wrapText="1"/>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28" xfId="0" applyFont="1" applyFill="1" applyBorder="1" applyAlignment="1">
      <alignment wrapText="1"/>
    </xf>
    <xf numFmtId="0" fontId="4" fillId="0" borderId="1" xfId="0" applyFont="1" applyFill="1" applyBorder="1" applyAlignment="1">
      <alignment horizontal="left" wrapText="1" indent="2"/>
    </xf>
    <xf numFmtId="0" fontId="4" fillId="0" borderId="3" xfId="0" applyFont="1" applyFill="1" applyBorder="1" applyAlignment="1">
      <alignment horizontal="left" wrapText="1" indent="2"/>
    </xf>
    <xf numFmtId="0" fontId="4" fillId="0" borderId="1" xfId="0" quotePrefix="1" applyNumberFormat="1" applyFont="1" applyFill="1" applyBorder="1" applyAlignment="1" applyProtection="1">
      <alignment horizontal="center" vertical="top"/>
    </xf>
    <xf numFmtId="0" fontId="4" fillId="0" borderId="2" xfId="0" quotePrefix="1" applyNumberFormat="1" applyFont="1" applyFill="1" applyBorder="1" applyAlignment="1" applyProtection="1">
      <alignment horizontal="center" vertical="top"/>
    </xf>
    <xf numFmtId="0" fontId="4" fillId="0" borderId="3" xfId="0" quotePrefix="1" applyNumberFormat="1" applyFont="1" applyFill="1" applyBorder="1" applyAlignment="1" applyProtection="1">
      <alignment horizontal="center" vertical="top"/>
    </xf>
    <xf numFmtId="0" fontId="4" fillId="0" borderId="28" xfId="0" quotePrefix="1" applyNumberFormat="1" applyFont="1" applyFill="1" applyBorder="1" applyAlignment="1" applyProtection="1">
      <alignment vertical="top" wrapText="1"/>
    </xf>
    <xf numFmtId="0" fontId="4" fillId="0" borderId="2" xfId="0" applyNumberFormat="1" applyFont="1" applyFill="1" applyBorder="1" applyAlignment="1" applyProtection="1">
      <alignment vertical="top"/>
    </xf>
    <xf numFmtId="0" fontId="4" fillId="0" borderId="3" xfId="0" applyNumberFormat="1" applyFont="1" applyFill="1" applyBorder="1" applyAlignment="1" applyProtection="1">
      <alignment vertical="top"/>
    </xf>
    <xf numFmtId="0" fontId="4" fillId="0" borderId="42" xfId="0" applyNumberFormat="1" applyFont="1" applyFill="1" applyBorder="1" applyAlignment="1" applyProtection="1">
      <alignment vertical="top" wrapText="1"/>
    </xf>
    <xf numFmtId="49" fontId="4" fillId="0" borderId="36" xfId="0" applyNumberFormat="1" applyFont="1" applyFill="1" applyBorder="1" applyAlignment="1" applyProtection="1">
      <alignment horizontal="left" vertical="top" indent="2"/>
    </xf>
    <xf numFmtId="0" fontId="4" fillId="0" borderId="37" xfId="0" applyNumberFormat="1" applyFont="1" applyFill="1" applyBorder="1" applyAlignment="1" applyProtection="1">
      <alignment horizontal="left" vertical="top" indent="2"/>
    </xf>
    <xf numFmtId="0" fontId="4" fillId="0" borderId="39" xfId="0" applyNumberFormat="1" applyFont="1" applyFill="1" applyBorder="1" applyAlignment="1" applyProtection="1">
      <alignment vertical="top" wrapText="1"/>
    </xf>
    <xf numFmtId="0" fontId="2" fillId="4" borderId="4" xfId="0" applyNumberFormat="1" applyFont="1" applyFill="1" applyBorder="1" applyAlignment="1" applyProtection="1">
      <alignment vertical="center"/>
    </xf>
    <xf numFmtId="0" fontId="2" fillId="4" borderId="6" xfId="0" applyNumberFormat="1" applyFont="1" applyFill="1" applyBorder="1" applyAlignment="1" applyProtection="1">
      <alignment vertical="center"/>
    </xf>
    <xf numFmtId="0" fontId="2" fillId="4" borderId="26" xfId="0" applyNumberFormat="1" applyFont="1" applyFill="1" applyBorder="1" applyAlignment="1" applyProtection="1">
      <alignment vertical="center" wrapText="1"/>
    </xf>
    <xf numFmtId="0" fontId="2" fillId="4" borderId="4" xfId="0" applyFont="1" applyFill="1" applyBorder="1" applyAlignment="1">
      <alignment vertical="center"/>
    </xf>
    <xf numFmtId="0" fontId="2" fillId="4" borderId="6" xfId="0" applyFont="1" applyFill="1" applyBorder="1" applyAlignment="1">
      <alignment vertical="center"/>
    </xf>
    <xf numFmtId="0" fontId="19" fillId="4" borderId="4"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27" xfId="0" applyFont="1" applyFill="1" applyBorder="1" applyAlignment="1">
      <alignment horizontal="center" vertical="center"/>
    </xf>
    <xf numFmtId="0" fontId="2" fillId="0" borderId="43" xfId="0" applyFont="1" applyFill="1" applyBorder="1" applyAlignment="1">
      <alignment horizontal="right" vertical="center"/>
    </xf>
    <xf numFmtId="0" fontId="2" fillId="0" borderId="44" xfId="0" applyFont="1" applyFill="1" applyBorder="1" applyAlignment="1">
      <alignment vertical="center" wrapText="1"/>
    </xf>
    <xf numFmtId="0" fontId="4" fillId="0" borderId="44" xfId="0" applyNumberFormat="1" applyFont="1" applyFill="1" applyBorder="1" applyAlignment="1" applyProtection="1">
      <alignment vertical="center"/>
    </xf>
    <xf numFmtId="0" fontId="2" fillId="0" borderId="43" xfId="0" applyNumberFormat="1" applyFont="1" applyFill="1" applyBorder="1" applyAlignment="1" applyProtection="1">
      <alignment vertical="center"/>
    </xf>
    <xf numFmtId="0" fontId="2" fillId="0" borderId="45" xfId="0" applyNumberFormat="1" applyFont="1" applyFill="1" applyBorder="1" applyAlignment="1" applyProtection="1">
      <alignment vertical="center"/>
    </xf>
    <xf numFmtId="0" fontId="2" fillId="0" borderId="44" xfId="0" applyNumberFormat="1" applyFont="1" applyFill="1" applyBorder="1" applyAlignment="1" applyProtection="1">
      <alignment vertical="center"/>
    </xf>
    <xf numFmtId="0" fontId="2" fillId="0" borderId="42" xfId="0" applyNumberFormat="1" applyFont="1" applyFill="1" applyBorder="1" applyAlignment="1" applyProtection="1">
      <alignment vertical="center" wrapText="1"/>
    </xf>
    <xf numFmtId="0" fontId="2" fillId="0" borderId="43" xfId="0" applyFont="1" applyFill="1" applyBorder="1" applyAlignment="1">
      <alignment vertical="center"/>
    </xf>
    <xf numFmtId="0" fontId="2" fillId="0" borderId="45" xfId="0" applyFont="1" applyFill="1" applyBorder="1" applyAlignment="1">
      <alignment vertical="center"/>
    </xf>
    <xf numFmtId="0" fontId="2" fillId="0" borderId="44" xfId="0" applyFont="1" applyFill="1" applyBorder="1" applyAlignment="1">
      <alignment vertical="center"/>
    </xf>
    <xf numFmtId="0" fontId="19" fillId="0" borderId="43"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28" xfId="0" applyNumberFormat="1" applyFont="1" applyBorder="1" applyAlignment="1" applyProtection="1">
      <alignment vertical="top" wrapText="1"/>
    </xf>
    <xf numFmtId="0" fontId="4" fillId="0" borderId="1" xfId="0" applyNumberFormat="1" applyFont="1" applyBorder="1" applyAlignment="1" applyProtection="1">
      <alignment vertical="top"/>
    </xf>
    <xf numFmtId="0" fontId="22" fillId="0" borderId="3" xfId="0" applyFont="1" applyBorder="1" applyAlignment="1">
      <alignment wrapText="1"/>
    </xf>
    <xf numFmtId="0" fontId="4" fillId="0" borderId="28" xfId="0" applyNumberFormat="1" applyFont="1" applyBorder="1" applyAlignment="1" applyProtection="1">
      <alignment vertical="top" wrapText="1"/>
    </xf>
    <xf numFmtId="49" fontId="4" fillId="0" borderId="1" xfId="0" applyNumberFormat="1" applyFont="1" applyBorder="1" applyAlignment="1" applyProtection="1">
      <alignment horizontal="left" vertical="top" indent="2"/>
    </xf>
    <xf numFmtId="0" fontId="4" fillId="0" borderId="3" xfId="0" applyNumberFormat="1" applyFont="1" applyBorder="1" applyAlignment="1" applyProtection="1">
      <alignment horizontal="left" vertical="top" indent="2"/>
    </xf>
    <xf numFmtId="0" fontId="4" fillId="0" borderId="2" xfId="0" applyNumberFormat="1" applyFont="1" applyBorder="1" applyAlignment="1" applyProtection="1">
      <alignment horizontal="center" vertical="top" wrapText="1"/>
    </xf>
    <xf numFmtId="0" fontId="4" fillId="0" borderId="1" xfId="0" applyNumberFormat="1" applyFont="1" applyBorder="1" applyAlignment="1" applyProtection="1">
      <alignment horizontal="center" vertical="top" wrapText="1"/>
    </xf>
    <xf numFmtId="0" fontId="4" fillId="0" borderId="3" xfId="0" quotePrefix="1" applyNumberFormat="1" applyFont="1" applyBorder="1" applyAlignment="1" applyProtection="1">
      <alignment horizontal="center" vertical="top"/>
    </xf>
    <xf numFmtId="0" fontId="4" fillId="0" borderId="2" xfId="0" applyNumberFormat="1" applyFont="1" applyBorder="1" applyAlignment="1" applyProtection="1">
      <alignment vertical="top"/>
    </xf>
    <xf numFmtId="0" fontId="4" fillId="0" borderId="3" xfId="0" applyNumberFormat="1" applyFont="1" applyBorder="1" applyAlignment="1" applyProtection="1">
      <alignment vertical="top"/>
    </xf>
    <xf numFmtId="0" fontId="4" fillId="0" borderId="28" xfId="0" quotePrefix="1" applyNumberFormat="1" applyFont="1" applyBorder="1" applyAlignment="1" applyProtection="1">
      <alignment vertical="top" wrapText="1"/>
    </xf>
    <xf numFmtId="0" fontId="4" fillId="0" borderId="28" xfId="0" quotePrefix="1" applyNumberFormat="1" applyFont="1" applyBorder="1" applyAlignment="1" applyProtection="1">
      <alignment horizontal="center" vertical="top" wrapText="1"/>
    </xf>
    <xf numFmtId="0" fontId="7" fillId="0" borderId="28" xfId="0" applyNumberFormat="1" applyFont="1" applyBorder="1" applyAlignment="1" applyProtection="1">
      <alignment vertical="top" wrapText="1"/>
    </xf>
    <xf numFmtId="49" fontId="19" fillId="0" borderId="36" xfId="0" applyNumberFormat="1" applyFont="1" applyBorder="1" applyAlignment="1" applyProtection="1">
      <alignment vertical="top"/>
    </xf>
    <xf numFmtId="0" fontId="19" fillId="0" borderId="37" xfId="0" applyNumberFormat="1" applyFont="1" applyBorder="1" applyAlignment="1" applyProtection="1">
      <alignment vertical="top"/>
    </xf>
    <xf numFmtId="0" fontId="4" fillId="0" borderId="37" xfId="0" applyNumberFormat="1" applyFont="1" applyBorder="1" applyAlignment="1" applyProtection="1">
      <alignment horizontal="center" vertical="top"/>
    </xf>
    <xf numFmtId="0" fontId="4" fillId="0" borderId="39" xfId="0" applyNumberFormat="1" applyFont="1" applyBorder="1" applyAlignment="1" applyProtection="1">
      <alignment vertical="top" wrapText="1"/>
    </xf>
    <xf numFmtId="0" fontId="4" fillId="0" borderId="36" xfId="0" applyNumberFormat="1" applyFont="1" applyBorder="1" applyAlignment="1" applyProtection="1">
      <alignment vertical="top"/>
    </xf>
    <xf numFmtId="0" fontId="4" fillId="0" borderId="38" xfId="0" applyNumberFormat="1" applyFont="1" applyBorder="1" applyAlignment="1" applyProtection="1">
      <alignment vertical="top"/>
    </xf>
    <xf numFmtId="0" fontId="22" fillId="0" borderId="1" xfId="0" applyFont="1" applyBorder="1" applyAlignment="1">
      <alignment horizontal="right" wrapText="1"/>
    </xf>
    <xf numFmtId="0" fontId="4" fillId="0" borderId="2" xfId="0" applyNumberFormat="1" applyFont="1" applyBorder="1" applyAlignment="1" applyProtection="1">
      <alignment vertical="top" wrapText="1"/>
    </xf>
    <xf numFmtId="0" fontId="4" fillId="0" borderId="3" xfId="0" applyNumberFormat="1" applyFont="1" applyBorder="1" applyAlignment="1" applyProtection="1">
      <alignment vertical="top" wrapText="1"/>
    </xf>
    <xf numFmtId="0" fontId="4" fillId="0" borderId="1" xfId="0" quotePrefix="1" applyNumberFormat="1" applyFont="1" applyBorder="1" applyAlignment="1" applyProtection="1">
      <alignment horizontal="center" vertical="top"/>
    </xf>
    <xf numFmtId="0" fontId="4" fillId="0" borderId="2" xfId="0" quotePrefix="1" applyNumberFormat="1" applyFont="1" applyBorder="1" applyAlignment="1" applyProtection="1">
      <alignment horizontal="center" vertical="top"/>
    </xf>
    <xf numFmtId="0" fontId="4" fillId="0" borderId="1" xfId="0" applyFont="1" applyBorder="1" applyAlignment="1">
      <alignment horizontal="left"/>
    </xf>
    <xf numFmtId="0" fontId="4" fillId="0" borderId="28" xfId="0" applyFont="1" applyBorder="1" applyAlignment="1">
      <alignment wrapText="1"/>
    </xf>
    <xf numFmtId="0" fontId="7" fillId="0" borderId="3" xfId="1" applyNumberFormat="1" applyFont="1" applyFill="1" applyBorder="1" applyAlignment="1" applyProtection="1">
      <alignment horizontal="left" vertical="top" indent="2"/>
    </xf>
    <xf numFmtId="0" fontId="7" fillId="0" borderId="3" xfId="1" applyNumberFormat="1" applyFont="1" applyFill="1" applyBorder="1" applyAlignment="1" applyProtection="1">
      <alignment horizontal="center" vertical="top"/>
    </xf>
    <xf numFmtId="0" fontId="7" fillId="0" borderId="28" xfId="1" applyNumberFormat="1" applyFont="1" applyFill="1" applyBorder="1" applyAlignment="1" applyProtection="1">
      <alignment vertical="top" wrapText="1"/>
    </xf>
    <xf numFmtId="49" fontId="7" fillId="0" borderId="1" xfId="0" applyNumberFormat="1" applyFont="1" applyFill="1" applyBorder="1" applyAlignment="1" applyProtection="1">
      <alignment horizontal="left" vertical="top" indent="2"/>
    </xf>
    <xf numFmtId="0" fontId="7" fillId="0" borderId="3" xfId="0" applyNumberFormat="1" applyFont="1" applyFill="1" applyBorder="1" applyAlignment="1" applyProtection="1">
      <alignment horizontal="left" vertical="top" indent="2"/>
    </xf>
    <xf numFmtId="0" fontId="7" fillId="0" borderId="3" xfId="0" applyNumberFormat="1" applyFont="1" applyFill="1" applyBorder="1" applyAlignment="1" applyProtection="1">
      <alignment horizontal="center" vertical="top"/>
    </xf>
    <xf numFmtId="0" fontId="7" fillId="0" borderId="28" xfId="0" applyNumberFormat="1" applyFont="1" applyFill="1" applyBorder="1" applyAlignment="1" applyProtection="1">
      <alignment vertical="top" wrapText="1"/>
    </xf>
    <xf numFmtId="0" fontId="4" fillId="0" borderId="35" xfId="0" applyFont="1" applyBorder="1"/>
    <xf numFmtId="0" fontId="19" fillId="0" borderId="39" xfId="0" applyNumberFormat="1" applyFont="1" applyBorder="1" applyAlignment="1" applyProtection="1">
      <alignment vertical="top" wrapText="1"/>
    </xf>
    <xf numFmtId="0" fontId="4" fillId="0" borderId="37" xfId="0" applyNumberFormat="1" applyFont="1" applyBorder="1" applyAlignment="1" applyProtection="1">
      <alignment vertical="top"/>
    </xf>
    <xf numFmtId="0" fontId="2" fillId="4" borderId="4" xfId="0" applyNumberFormat="1" applyFont="1" applyFill="1" applyBorder="1" applyAlignment="1" applyProtection="1">
      <alignment horizontal="center" vertical="center"/>
    </xf>
    <xf numFmtId="0" fontId="2" fillId="4" borderId="6" xfId="0" applyNumberFormat="1" applyFont="1" applyFill="1" applyBorder="1" applyAlignment="1" applyProtection="1">
      <alignment horizontal="center" vertical="center"/>
    </xf>
    <xf numFmtId="0" fontId="22" fillId="0" borderId="1" xfId="0" applyFont="1" applyBorder="1" applyAlignment="1">
      <alignment horizontal="left"/>
    </xf>
    <xf numFmtId="0" fontId="20" fillId="0" borderId="1" xfId="0" applyNumberFormat="1" applyFont="1" applyBorder="1" applyAlignment="1" applyProtection="1">
      <alignment horizontal="left" vertical="top"/>
    </xf>
    <xf numFmtId="0" fontId="21" fillId="0" borderId="3" xfId="0" applyFont="1" applyFill="1" applyBorder="1" applyAlignment="1">
      <alignment wrapText="1"/>
    </xf>
    <xf numFmtId="0" fontId="4" fillId="0" borderId="39" xfId="0" applyNumberFormat="1" applyFont="1" applyBorder="1" applyAlignment="1" applyProtection="1">
      <alignment horizontal="center" vertical="top" wrapText="1"/>
    </xf>
    <xf numFmtId="0" fontId="2" fillId="4" borderId="5" xfId="0"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4" xfId="0" applyFont="1" applyFill="1" applyBorder="1" applyAlignment="1">
      <alignment horizontal="left" vertical="center"/>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7" xfId="0" applyFont="1" applyFill="1" applyBorder="1" applyAlignment="1">
      <alignment horizontal="center" vertical="center"/>
    </xf>
    <xf numFmtId="49" fontId="4" fillId="0" borderId="36" xfId="0" applyNumberFormat="1" applyFont="1" applyBorder="1" applyAlignment="1" applyProtection="1">
      <alignment horizontal="left" vertical="top" indent="1"/>
    </xf>
    <xf numFmtId="0" fontId="4" fillId="0" borderId="37" xfId="0" applyNumberFormat="1" applyFont="1" applyBorder="1" applyAlignment="1" applyProtection="1">
      <alignment horizontal="left" vertical="top" indent="1"/>
    </xf>
    <xf numFmtId="49" fontId="19" fillId="0" borderId="36" xfId="0" applyNumberFormat="1" applyFont="1" applyFill="1" applyBorder="1" applyAlignment="1" applyProtection="1">
      <alignment vertical="top"/>
    </xf>
    <xf numFmtId="0" fontId="19" fillId="0" borderId="37" xfId="0" applyNumberFormat="1" applyFont="1" applyFill="1" applyBorder="1" applyAlignment="1" applyProtection="1">
      <alignment vertical="top"/>
    </xf>
    <xf numFmtId="0" fontId="2" fillId="4" borderId="5" xfId="6" applyFont="1" applyFill="1" applyBorder="1" applyAlignment="1">
      <alignment vertical="center"/>
    </xf>
    <xf numFmtId="0" fontId="2" fillId="4" borderId="47" xfId="0" applyFont="1" applyFill="1" applyBorder="1" applyAlignment="1">
      <alignment horizontal="right" vertical="center"/>
    </xf>
    <xf numFmtId="0" fontId="2" fillId="4" borderId="48" xfId="0" applyFont="1" applyFill="1" applyBorder="1" applyAlignment="1">
      <alignment vertical="center"/>
    </xf>
    <xf numFmtId="0" fontId="2" fillId="4" borderId="47" xfId="0" applyFont="1" applyFill="1" applyBorder="1" applyAlignment="1">
      <alignment horizontal="left" vertical="center"/>
    </xf>
    <xf numFmtId="0" fontId="2" fillId="4" borderId="47" xfId="0" applyNumberFormat="1" applyFont="1" applyFill="1" applyBorder="1" applyAlignment="1" applyProtection="1">
      <alignment horizontal="center" vertical="center"/>
    </xf>
    <xf numFmtId="0" fontId="2" fillId="4" borderId="49" xfId="0" applyNumberFormat="1" applyFont="1" applyFill="1" applyBorder="1" applyAlignment="1" applyProtection="1">
      <alignment horizontal="center" vertical="center"/>
    </xf>
    <xf numFmtId="0" fontId="2" fillId="4" borderId="48" xfId="0" applyNumberFormat="1" applyFont="1" applyFill="1" applyBorder="1" applyAlignment="1" applyProtection="1">
      <alignment horizontal="center" vertical="center"/>
    </xf>
    <xf numFmtId="0" fontId="2" fillId="4" borderId="50" xfId="0" applyNumberFormat="1" applyFont="1" applyFill="1" applyBorder="1" applyAlignment="1" applyProtection="1">
      <alignment horizontal="center" vertical="center" wrapText="1"/>
    </xf>
    <xf numFmtId="0" fontId="2" fillId="4" borderId="49" xfId="0" applyFont="1" applyFill="1" applyBorder="1" applyAlignment="1">
      <alignment horizontal="left" vertical="center"/>
    </xf>
    <xf numFmtId="0" fontId="2" fillId="4" borderId="48" xfId="0" applyFont="1" applyFill="1" applyBorder="1" applyAlignment="1">
      <alignment horizontal="left" vertical="center"/>
    </xf>
    <xf numFmtId="0" fontId="2" fillId="4" borderId="47"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51" xfId="0" applyFont="1" applyFill="1" applyBorder="1" applyAlignment="1">
      <alignment horizontal="center" vertical="center"/>
    </xf>
    <xf numFmtId="49" fontId="2" fillId="4" borderId="47" xfId="0" applyNumberFormat="1" applyFont="1" applyFill="1" applyBorder="1" applyAlignment="1" applyProtection="1">
      <alignment vertical="center"/>
    </xf>
    <xf numFmtId="0" fontId="2" fillId="4" borderId="48" xfId="0" applyNumberFormat="1" applyFont="1" applyFill="1" applyBorder="1" applyAlignment="1" applyProtection="1">
      <alignment vertical="center"/>
    </xf>
    <xf numFmtId="0" fontId="2" fillId="4" borderId="47" xfId="0" applyNumberFormat="1" applyFont="1" applyFill="1" applyBorder="1" applyAlignment="1" applyProtection="1">
      <alignment vertical="center"/>
    </xf>
    <xf numFmtId="0" fontId="2" fillId="4" borderId="49" xfId="0" applyNumberFormat="1" applyFont="1" applyFill="1" applyBorder="1" applyAlignment="1" applyProtection="1">
      <alignment vertical="center"/>
    </xf>
    <xf numFmtId="0" fontId="2" fillId="4" borderId="5" xfId="0" applyFont="1" applyFill="1" applyBorder="1" applyAlignment="1">
      <alignment horizontal="left" vertical="center"/>
    </xf>
    <xf numFmtId="0" fontId="4" fillId="14" borderId="6" xfId="0" applyFont="1" applyFill="1" applyBorder="1"/>
    <xf numFmtId="0" fontId="4" fillId="14" borderId="6" xfId="0" applyFont="1" applyFill="1" applyBorder="1" applyAlignment="1">
      <alignment horizontal="left"/>
    </xf>
    <xf numFmtId="0" fontId="4" fillId="0" borderId="28" xfId="0" applyNumberFormat="1" applyFont="1" applyFill="1" applyBorder="1" applyAlignment="1" applyProtection="1">
      <alignment horizontal="center" vertical="top"/>
    </xf>
    <xf numFmtId="0" fontId="4" fillId="0" borderId="29" xfId="0" applyNumberFormat="1" applyFont="1" applyFill="1" applyBorder="1" applyAlignment="1" applyProtection="1">
      <alignment horizontal="center" vertical="top"/>
    </xf>
    <xf numFmtId="0" fontId="4" fillId="0" borderId="39" xfId="0" applyNumberFormat="1" applyFont="1" applyFill="1" applyBorder="1" applyAlignment="1" applyProtection="1">
      <alignment horizontal="center" vertical="top"/>
    </xf>
    <xf numFmtId="0" fontId="4" fillId="0" borderId="40" xfId="0" applyNumberFormat="1" applyFont="1" applyFill="1" applyBorder="1" applyAlignment="1" applyProtection="1">
      <alignment horizontal="center" vertical="top"/>
    </xf>
    <xf numFmtId="0" fontId="2" fillId="4" borderId="4" xfId="0" applyFont="1" applyFill="1" applyBorder="1"/>
    <xf numFmtId="0" fontId="2" fillId="4" borderId="4" xfId="0" applyNumberFormat="1" applyFont="1" applyFill="1" applyBorder="1" applyAlignment="1" applyProtection="1">
      <alignment horizontal="center" vertical="top"/>
    </xf>
    <xf numFmtId="0" fontId="2" fillId="4" borderId="6" xfId="0" applyNumberFormat="1" applyFont="1" applyFill="1" applyBorder="1" applyAlignment="1" applyProtection="1">
      <alignment horizontal="center" vertical="top"/>
    </xf>
    <xf numFmtId="0" fontId="2" fillId="4" borderId="5" xfId="0" applyNumberFormat="1" applyFont="1" applyFill="1" applyBorder="1" applyAlignment="1" applyProtection="1">
      <alignment horizontal="center" vertical="top"/>
    </xf>
    <xf numFmtId="0" fontId="2" fillId="4" borderId="26" xfId="0" applyNumberFormat="1" applyFont="1" applyFill="1" applyBorder="1" applyAlignment="1" applyProtection="1">
      <alignment horizontal="center" vertical="top" wrapText="1"/>
    </xf>
    <xf numFmtId="0" fontId="2" fillId="4" borderId="4" xfId="0" applyFont="1" applyFill="1" applyBorder="1" applyAlignment="1">
      <alignment horizontal="left"/>
    </xf>
    <xf numFmtId="0" fontId="2" fillId="4" borderId="6" xfId="0" applyFont="1" applyFill="1" applyBorder="1" applyAlignment="1">
      <alignment horizontal="left"/>
    </xf>
    <xf numFmtId="0" fontId="2" fillId="4" borderId="5" xfId="0" applyFont="1" applyFill="1" applyBorder="1" applyAlignment="1">
      <alignment horizontal="left"/>
    </xf>
    <xf numFmtId="0" fontId="2" fillId="4" borderId="4" xfId="0" applyFont="1" applyFill="1" applyBorder="1" applyAlignment="1">
      <alignment horizontal="center"/>
    </xf>
    <xf numFmtId="0" fontId="2" fillId="4" borderId="6" xfId="0" applyFont="1" applyFill="1" applyBorder="1" applyAlignment="1">
      <alignment horizontal="center"/>
    </xf>
    <xf numFmtId="0" fontId="2" fillId="4" borderId="5" xfId="0" applyFont="1" applyFill="1" applyBorder="1" applyAlignment="1">
      <alignment horizontal="center"/>
    </xf>
    <xf numFmtId="0" fontId="2" fillId="4" borderId="27" xfId="0" applyFont="1" applyFill="1" applyBorder="1" applyAlignment="1">
      <alignment horizontal="center"/>
    </xf>
    <xf numFmtId="0" fontId="2" fillId="4" borderId="6" xfId="0" applyFont="1" applyFill="1" applyBorder="1" applyAlignment="1">
      <alignment horizontal="left" vertical="center"/>
    </xf>
    <xf numFmtId="0" fontId="22" fillId="0" borderId="3" xfId="0" applyNumberFormat="1" applyFont="1" applyFill="1" applyBorder="1" applyAlignment="1" applyProtection="1">
      <alignment vertical="top"/>
    </xf>
    <xf numFmtId="0" fontId="22" fillId="0" borderId="37" xfId="0" applyFont="1" applyFill="1" applyBorder="1"/>
    <xf numFmtId="0" fontId="19" fillId="0" borderId="37" xfId="0" applyNumberFormat="1" applyFont="1" applyFill="1" applyBorder="1" applyAlignment="1" applyProtection="1">
      <alignment horizontal="center" vertical="top"/>
    </xf>
    <xf numFmtId="0" fontId="4" fillId="0" borderId="38" xfId="0" applyNumberFormat="1" applyFont="1" applyFill="1" applyBorder="1" applyAlignment="1" applyProtection="1">
      <alignment vertical="top"/>
    </xf>
    <xf numFmtId="0" fontId="4" fillId="0" borderId="37" xfId="0" applyNumberFormat="1" applyFont="1" applyFill="1" applyBorder="1" applyAlignment="1" applyProtection="1">
      <alignment vertical="top"/>
    </xf>
    <xf numFmtId="0" fontId="2" fillId="4" borderId="26" xfId="0" applyFont="1" applyFill="1" applyBorder="1" applyAlignment="1">
      <alignment vertical="center" wrapText="1"/>
    </xf>
    <xf numFmtId="0" fontId="2" fillId="4" borderId="26" xfId="0" applyFont="1" applyFill="1" applyBorder="1" applyAlignment="1">
      <alignment vertical="center"/>
    </xf>
    <xf numFmtId="0" fontId="19" fillId="0" borderId="3" xfId="0" applyFont="1" applyFill="1" applyBorder="1"/>
    <xf numFmtId="0" fontId="23" fillId="0" borderId="36" xfId="0" applyFont="1" applyFill="1" applyBorder="1" applyAlignment="1">
      <alignment horizontal="right"/>
    </xf>
    <xf numFmtId="0" fontId="0" fillId="0" borderId="1" xfId="0" applyFill="1" applyBorder="1" applyAlignment="1">
      <alignment horizontal="right"/>
    </xf>
    <xf numFmtId="0" fontId="2" fillId="0" borderId="3" xfId="0" applyFont="1" applyFill="1" applyBorder="1"/>
    <xf numFmtId="0" fontId="0" fillId="0" borderId="1" xfId="0" applyFont="1" applyFill="1" applyBorder="1" applyAlignment="1">
      <alignment horizontal="right"/>
    </xf>
    <xf numFmtId="49" fontId="2" fillId="0" borderId="1" xfId="0" applyNumberFormat="1" applyFont="1" applyFill="1" applyBorder="1" applyAlignment="1" applyProtection="1">
      <alignment vertical="top"/>
    </xf>
    <xf numFmtId="0" fontId="2" fillId="0" borderId="3" xfId="0" applyNumberFormat="1" applyFont="1" applyFill="1" applyBorder="1" applyAlignment="1" applyProtection="1">
      <alignment vertical="top"/>
    </xf>
    <xf numFmtId="0" fontId="0" fillId="0" borderId="1" xfId="0" applyNumberFormat="1" applyFont="1" applyFill="1" applyBorder="1" applyAlignment="1" applyProtection="1">
      <alignment vertical="top"/>
    </xf>
    <xf numFmtId="0" fontId="0" fillId="0" borderId="2" xfId="0" applyNumberFormat="1" applyFont="1" applyFill="1" applyBorder="1" applyAlignment="1" applyProtection="1">
      <alignment vertical="top"/>
    </xf>
    <xf numFmtId="0" fontId="2" fillId="0" borderId="28" xfId="0" applyNumberFormat="1" applyFont="1" applyFill="1" applyBorder="1" applyAlignment="1" applyProtection="1">
      <alignment vertical="top" wrapText="1"/>
    </xf>
    <xf numFmtId="0" fontId="0" fillId="0" borderId="1" xfId="0" applyFill="1" applyBorder="1" applyAlignment="1">
      <alignment horizontal="left"/>
    </xf>
    <xf numFmtId="0" fontId="0" fillId="0" borderId="2" xfId="0" applyFill="1" applyBorder="1"/>
    <xf numFmtId="0" fontId="0" fillId="0" borderId="3" xfId="0" applyFill="1" applyBorder="1"/>
    <xf numFmtId="0" fontId="4" fillId="0" borderId="30" xfId="0" applyFont="1" applyFill="1" applyBorder="1" applyAlignment="1">
      <alignment horizontal="right"/>
    </xf>
    <xf numFmtId="0" fontId="4" fillId="0" borderId="31" xfId="0" applyFont="1" applyFill="1" applyBorder="1"/>
    <xf numFmtId="0" fontId="19" fillId="0" borderId="31" xfId="0" applyNumberFormat="1" applyFont="1" applyFill="1" applyBorder="1" applyAlignment="1" applyProtection="1">
      <alignment vertical="top"/>
    </xf>
    <xf numFmtId="49" fontId="19" fillId="0" borderId="30" xfId="0" applyNumberFormat="1" applyFont="1" applyFill="1" applyBorder="1" applyAlignment="1" applyProtection="1">
      <alignment vertical="top"/>
    </xf>
    <xf numFmtId="0" fontId="4" fillId="0" borderId="30" xfId="0" applyFont="1" applyFill="1" applyBorder="1" applyAlignment="1">
      <alignment horizontal="center"/>
    </xf>
    <xf numFmtId="0" fontId="4" fillId="0" borderId="32" xfId="0" applyFont="1" applyFill="1" applyBorder="1" applyAlignment="1">
      <alignment horizontal="center"/>
    </xf>
    <xf numFmtId="0" fontId="4" fillId="0" borderId="31" xfId="0" applyFont="1" applyFill="1" applyBorder="1" applyAlignment="1">
      <alignment horizontal="center"/>
    </xf>
    <xf numFmtId="0" fontId="4" fillId="0" borderId="33" xfId="0" applyFont="1" applyFill="1" applyBorder="1" applyAlignment="1">
      <alignment horizontal="center" wrapText="1"/>
    </xf>
    <xf numFmtId="0" fontId="4" fillId="0" borderId="30" xfId="0" applyFont="1" applyFill="1" applyBorder="1" applyAlignment="1">
      <alignment horizontal="left"/>
    </xf>
    <xf numFmtId="0" fontId="4" fillId="0" borderId="32" xfId="0" applyFont="1" applyFill="1" applyBorder="1" applyAlignment="1">
      <alignment horizontal="left"/>
    </xf>
    <xf numFmtId="0" fontId="4" fillId="0" borderId="31" xfId="0" applyFont="1" applyFill="1" applyBorder="1" applyAlignment="1">
      <alignment horizontal="left"/>
    </xf>
    <xf numFmtId="0" fontId="4" fillId="0" borderId="34" xfId="0" applyFont="1" applyFill="1" applyBorder="1" applyAlignment="1">
      <alignment horizontal="center"/>
    </xf>
    <xf numFmtId="0" fontId="4" fillId="0" borderId="0" xfId="0" applyFont="1" applyFill="1" applyBorder="1" applyAlignment="1">
      <alignment vertical="center"/>
    </xf>
    <xf numFmtId="0" fontId="4"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4" fillId="0" borderId="0" xfId="3" applyFont="1" applyFill="1" applyBorder="1" applyAlignment="1">
      <alignment vertical="center"/>
    </xf>
    <xf numFmtId="0" fontId="7" fillId="0" borderId="0" xfId="0" applyFont="1" applyFill="1" applyBorder="1" applyAlignment="1">
      <alignment vertical="center"/>
    </xf>
    <xf numFmtId="49" fontId="7" fillId="0" borderId="4" xfId="0" applyNumberFormat="1" applyFont="1" applyFill="1" applyBorder="1" applyAlignment="1" applyProtection="1">
      <alignment vertical="center"/>
    </xf>
    <xf numFmtId="49" fontId="7" fillId="0" borderId="1" xfId="0" applyNumberFormat="1" applyFont="1" applyFill="1" applyBorder="1" applyAlignment="1" applyProtection="1">
      <alignment vertical="center"/>
    </xf>
    <xf numFmtId="49" fontId="7" fillId="0" borderId="30" xfId="0" applyNumberFormat="1" applyFont="1" applyFill="1" applyBorder="1" applyAlignment="1" applyProtection="1">
      <alignment vertical="center"/>
    </xf>
    <xf numFmtId="0" fontId="7" fillId="0" borderId="0" xfId="0" applyFont="1" applyBorder="1" applyAlignment="1">
      <alignment vertical="center"/>
    </xf>
    <xf numFmtId="166" fontId="7" fillId="0" borderId="0" xfId="0" applyNumberFormat="1" applyFont="1" applyFill="1" applyBorder="1" applyAlignment="1">
      <alignment vertical="center"/>
    </xf>
    <xf numFmtId="0" fontId="7" fillId="0" borderId="0" xfId="0" applyFont="1" applyFill="1" applyBorder="1" applyAlignment="1">
      <alignment vertical="center" wrapText="1"/>
    </xf>
    <xf numFmtId="0" fontId="6" fillId="4" borderId="10" xfId="0" applyFont="1" applyFill="1" applyBorder="1" applyAlignment="1">
      <alignment vertical="center"/>
    </xf>
    <xf numFmtId="0" fontId="6" fillId="4" borderId="10" xfId="0" applyFont="1" applyFill="1" applyBorder="1" applyAlignment="1">
      <alignment vertical="center" wrapText="1"/>
    </xf>
    <xf numFmtId="0" fontId="0" fillId="0" borderId="0" xfId="0" applyFill="1" applyBorder="1" applyAlignment="1"/>
    <xf numFmtId="0" fontId="0" fillId="0" borderId="0" xfId="0" applyFont="1" applyFill="1" applyBorder="1" applyAlignment="1"/>
    <xf numFmtId="0" fontId="0" fillId="0" borderId="0" xfId="0" applyFill="1" applyBorder="1" applyAlignment="1">
      <alignment wrapText="1"/>
    </xf>
    <xf numFmtId="0" fontId="0" fillId="0" borderId="0" xfId="0" applyBorder="1" applyAlignment="1"/>
    <xf numFmtId="0" fontId="11" fillId="0" borderId="0" xfId="0" applyFont="1" applyAlignment="1"/>
    <xf numFmtId="0" fontId="0" fillId="0" borderId="0" xfId="0" applyAlignment="1">
      <alignment textRotation="90" wrapText="1"/>
    </xf>
    <xf numFmtId="0" fontId="6" fillId="3" borderId="7" xfId="0" applyFont="1" applyFill="1" applyBorder="1" applyAlignment="1">
      <alignment vertical="center"/>
    </xf>
    <xf numFmtId="0" fontId="6" fillId="3" borderId="0" xfId="0" applyFont="1" applyFill="1" applyBorder="1" applyAlignment="1">
      <alignment vertical="center"/>
    </xf>
    <xf numFmtId="0" fontId="6" fillId="3" borderId="7" xfId="0" applyFont="1" applyFill="1" applyBorder="1" applyAlignment="1">
      <alignment vertical="center" wrapText="1"/>
    </xf>
    <xf numFmtId="0" fontId="6" fillId="3" borderId="0" xfId="0" applyFont="1" applyFill="1" applyBorder="1" applyAlignment="1">
      <alignment vertical="center" wrapText="1"/>
    </xf>
    <xf numFmtId="0" fontId="2" fillId="0" borderId="0" xfId="0" applyFont="1" applyFill="1" applyBorder="1" applyAlignment="1">
      <alignment textRotation="90"/>
    </xf>
    <xf numFmtId="0" fontId="2" fillId="0" borderId="0" xfId="0" applyFont="1" applyFill="1" applyAlignment="1"/>
    <xf numFmtId="49" fontId="7" fillId="0" borderId="8"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0" fontId="4" fillId="0" borderId="8" xfId="0" applyFont="1" applyBorder="1" applyAlignment="1">
      <alignment vertical="center" wrapText="1"/>
    </xf>
    <xf numFmtId="0" fontId="4" fillId="0" borderId="8" xfId="0" applyFont="1" applyBorder="1" applyAlignment="1">
      <alignment vertical="center"/>
    </xf>
    <xf numFmtId="0" fontId="12" fillId="0" borderId="8" xfId="0" applyFont="1" applyFill="1" applyBorder="1" applyAlignment="1">
      <alignment vertical="center" wrapText="1"/>
    </xf>
    <xf numFmtId="165" fontId="4" fillId="0" borderId="8" xfId="4" applyNumberFormat="1" applyFont="1" applyFill="1" applyBorder="1" applyAlignment="1">
      <alignment vertical="center"/>
    </xf>
    <xf numFmtId="166" fontId="4" fillId="0" borderId="8" xfId="0" applyNumberFormat="1" applyFont="1" applyFill="1" applyBorder="1" applyAlignment="1">
      <alignment vertical="center"/>
    </xf>
    <xf numFmtId="0" fontId="4" fillId="0" borderId="8" xfId="0" applyFont="1" applyFill="1" applyBorder="1" applyAlignment="1">
      <alignment vertical="center" wrapText="1"/>
    </xf>
    <xf numFmtId="0" fontId="4" fillId="0" borderId="8" xfId="5" applyFont="1" applyBorder="1" applyAlignment="1">
      <alignment vertical="center"/>
    </xf>
    <xf numFmtId="0" fontId="4" fillId="0" borderId="8" xfId="0" applyNumberFormat="1" applyFont="1" applyFill="1" applyBorder="1" applyAlignment="1">
      <alignment vertical="center"/>
    </xf>
    <xf numFmtId="166" fontId="4" fillId="0" borderId="0" xfId="0" applyNumberFormat="1" applyFont="1" applyFill="1" applyBorder="1" applyAlignment="1">
      <alignment vertical="center"/>
    </xf>
    <xf numFmtId="0" fontId="4" fillId="0" borderId="0" xfId="0" applyFont="1" applyFill="1" applyBorder="1" applyAlignment="1">
      <alignment vertical="center" wrapText="1"/>
    </xf>
    <xf numFmtId="9" fontId="4" fillId="0" borderId="8" xfId="0" applyNumberFormat="1" applyFont="1" applyFill="1" applyBorder="1" applyAlignment="1">
      <alignment vertical="center"/>
    </xf>
    <xf numFmtId="0" fontId="13" fillId="0" borderId="8" xfId="0" applyFont="1" applyFill="1" applyBorder="1" applyAlignment="1">
      <alignment vertical="center"/>
    </xf>
    <xf numFmtId="6" fontId="4" fillId="0" borderId="8" xfId="0" applyNumberFormat="1" applyFont="1" applyBorder="1" applyAlignment="1">
      <alignment vertical="center"/>
    </xf>
    <xf numFmtId="49" fontId="4" fillId="0" borderId="8" xfId="0" applyNumberFormat="1" applyFont="1" applyFill="1" applyBorder="1" applyAlignment="1">
      <alignment vertical="center"/>
    </xf>
    <xf numFmtId="0" fontId="4" fillId="8" borderId="0" xfId="0" applyFont="1" applyFill="1" applyBorder="1" applyAlignment="1">
      <alignment vertical="center"/>
    </xf>
    <xf numFmtId="0" fontId="4" fillId="0" borderId="8" xfId="5" quotePrefix="1" applyFont="1" applyBorder="1" applyAlignment="1">
      <alignment vertical="center"/>
    </xf>
    <xf numFmtId="166" fontId="4" fillId="0" borderId="8" xfId="0" applyNumberFormat="1" applyFont="1" applyFill="1" applyBorder="1" applyAlignment="1">
      <alignment vertical="center" wrapText="1"/>
    </xf>
    <xf numFmtId="166" fontId="4" fillId="0" borderId="0" xfId="0" applyNumberFormat="1" applyFont="1" applyFill="1" applyBorder="1" applyAlignment="1">
      <alignment vertical="center" wrapText="1"/>
    </xf>
    <xf numFmtId="0" fontId="7" fillId="0" borderId="8" xfId="0" applyNumberFormat="1" applyFont="1" applyFill="1" applyBorder="1" applyAlignment="1">
      <alignment vertical="center"/>
    </xf>
    <xf numFmtId="0" fontId="7" fillId="0" borderId="0" xfId="0" applyNumberFormat="1" applyFont="1" applyFill="1" applyBorder="1" applyAlignment="1">
      <alignment vertical="center"/>
    </xf>
    <xf numFmtId="0" fontId="6" fillId="4" borderId="9" xfId="0" applyFont="1" applyFill="1" applyBorder="1" applyAlignment="1">
      <alignment vertical="center" wrapText="1"/>
    </xf>
    <xf numFmtId="0" fontId="0" fillId="0" borderId="0" xfId="0" applyFont="1" applyBorder="1" applyAlignment="1"/>
    <xf numFmtId="0" fontId="0" fillId="0" borderId="0" xfId="0" applyBorder="1" applyAlignment="1">
      <alignment wrapText="1"/>
    </xf>
    <xf numFmtId="49" fontId="0" fillId="0" borderId="0" xfId="0" applyNumberFormat="1" applyFill="1" applyBorder="1" applyAlignment="1">
      <alignment horizontal="left"/>
    </xf>
    <xf numFmtId="49" fontId="0" fillId="0" borderId="0" xfId="0" applyNumberFormat="1" applyAlignment="1">
      <alignment textRotation="90"/>
    </xf>
    <xf numFmtId="49" fontId="2" fillId="0" borderId="0" xfId="0" applyNumberFormat="1" applyFont="1" applyFill="1"/>
    <xf numFmtId="49" fontId="4" fillId="0" borderId="0" xfId="0" applyNumberFormat="1" applyFont="1" applyAlignment="1">
      <alignment vertical="center"/>
    </xf>
    <xf numFmtId="49" fontId="4" fillId="8" borderId="0" xfId="0" applyNumberFormat="1" applyFont="1" applyFill="1" applyAlignment="1">
      <alignment vertical="center"/>
    </xf>
    <xf numFmtId="49" fontId="6" fillId="4" borderId="9" xfId="0" applyNumberFormat="1" applyFont="1" applyFill="1" applyBorder="1" applyAlignment="1">
      <alignment vertical="center" wrapText="1"/>
    </xf>
    <xf numFmtId="49" fontId="4" fillId="0" borderId="11" xfId="0" applyNumberFormat="1" applyFont="1" applyFill="1" applyBorder="1" applyAlignment="1">
      <alignment vertical="center"/>
    </xf>
    <xf numFmtId="49" fontId="4" fillId="0" borderId="11" xfId="0" applyNumberFormat="1" applyFont="1" applyFill="1" applyBorder="1" applyAlignment="1">
      <alignment horizontal="left" vertical="center" wrapText="1"/>
    </xf>
    <xf numFmtId="49" fontId="0" fillId="0" borderId="0" xfId="0" applyNumberFormat="1"/>
    <xf numFmtId="0" fontId="9" fillId="3" borderId="2" xfId="0" applyFont="1" applyFill="1" applyBorder="1" applyAlignment="1">
      <alignment horizontal="center" vertical="center" wrapText="1"/>
    </xf>
    <xf numFmtId="0" fontId="9" fillId="4" borderId="59"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9" fillId="4" borderId="61" xfId="0" applyFont="1" applyFill="1" applyBorder="1" applyAlignment="1">
      <alignment horizontal="center" vertical="center" wrapText="1"/>
    </xf>
    <xf numFmtId="0" fontId="9" fillId="4" borderId="62" xfId="0" applyFont="1" applyFill="1" applyBorder="1" applyAlignment="1">
      <alignment horizontal="center" vertical="center" wrapText="1"/>
    </xf>
    <xf numFmtId="0" fontId="9" fillId="3" borderId="57" xfId="0" applyFont="1" applyFill="1" applyBorder="1" applyAlignment="1">
      <alignment horizontal="center" vertical="center" wrapText="1"/>
    </xf>
    <xf numFmtId="0" fontId="5" fillId="0" borderId="0" xfId="0" applyFont="1" applyAlignment="1" applyProtection="1">
      <alignment vertical="center"/>
      <protection locked="0"/>
    </xf>
    <xf numFmtId="0" fontId="5" fillId="0" borderId="0" xfId="0" applyFont="1" applyProtection="1">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9" fillId="3" borderId="53" xfId="0" applyFont="1" applyFill="1" applyBorder="1" applyAlignment="1">
      <alignment horizontal="center" vertical="center" wrapText="1"/>
    </xf>
    <xf numFmtId="0" fontId="9" fillId="25" borderId="20" xfId="0" applyFont="1" applyFill="1" applyBorder="1" applyAlignment="1" applyProtection="1">
      <alignment horizontal="center" vertical="center" wrapText="1"/>
      <protection locked="0"/>
    </xf>
    <xf numFmtId="0" fontId="9" fillId="25" borderId="20" xfId="0" applyFont="1" applyFill="1" applyBorder="1" applyAlignment="1" applyProtection="1">
      <alignment horizontal="center" vertical="center"/>
      <protection locked="0"/>
    </xf>
    <xf numFmtId="0" fontId="9" fillId="25" borderId="20" xfId="0" applyFont="1" applyFill="1" applyBorder="1" applyAlignment="1" applyProtection="1">
      <alignment horizontal="left" vertical="center"/>
      <protection locked="0"/>
    </xf>
    <xf numFmtId="0" fontId="9" fillId="25" borderId="20" xfId="0" applyFont="1" applyFill="1" applyBorder="1" applyAlignment="1" applyProtection="1">
      <alignment vertical="center"/>
      <protection locked="0"/>
    </xf>
    <xf numFmtId="0" fontId="26" fillId="0" borderId="0" xfId="0" applyNumberFormat="1" applyFont="1" applyFill="1" applyBorder="1" applyAlignment="1" applyProtection="1">
      <alignment horizontal="center" vertical="center"/>
      <protection locked="0"/>
    </xf>
    <xf numFmtId="0" fontId="9" fillId="25" borderId="20" xfId="0" applyFont="1" applyFill="1" applyBorder="1" applyAlignment="1">
      <alignment horizontal="center" vertical="center"/>
    </xf>
    <xf numFmtId="0" fontId="0" fillId="0" borderId="0" xfId="0" applyAlignment="1">
      <alignment vertical="top"/>
    </xf>
    <xf numFmtId="0" fontId="0" fillId="0" borderId="0" xfId="0" applyAlignment="1">
      <alignment horizontal="center" vertical="top"/>
    </xf>
    <xf numFmtId="0" fontId="5" fillId="0" borderId="45" xfId="0" applyNumberFormat="1" applyFont="1" applyFill="1" applyBorder="1" applyAlignment="1" applyProtection="1">
      <alignment horizontal="left" vertical="center" wrapText="1"/>
      <protection locked="0"/>
    </xf>
    <xf numFmtId="0" fontId="5" fillId="0" borderId="45" xfId="0" applyNumberFormat="1" applyFont="1" applyFill="1" applyBorder="1" applyAlignment="1" applyProtection="1">
      <alignment vertical="center" wrapText="1"/>
      <protection locked="0"/>
    </xf>
    <xf numFmtId="14" fontId="5" fillId="0" borderId="45" xfId="0" applyNumberFormat="1" applyFont="1" applyFill="1" applyBorder="1" applyAlignment="1" applyProtection="1">
      <alignment horizontal="left" vertical="center" wrapText="1"/>
      <protection locked="0"/>
    </xf>
    <xf numFmtId="0" fontId="5" fillId="0" borderId="45" xfId="0" applyNumberFormat="1"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5" fillId="0" borderId="2" xfId="0" applyFont="1" applyBorder="1" applyAlignment="1" applyProtection="1">
      <alignment vertical="center" wrapText="1"/>
      <protection locked="0"/>
    </xf>
    <xf numFmtId="0" fontId="5" fillId="0" borderId="2" xfId="0" applyNumberFormat="1" applyFont="1" applyFill="1" applyBorder="1" applyAlignment="1" applyProtection="1">
      <alignment vertical="center" wrapText="1"/>
      <protection locked="0"/>
    </xf>
    <xf numFmtId="0" fontId="5" fillId="0" borderId="2" xfId="0" applyNumberFormat="1" applyFont="1" applyFill="1" applyBorder="1" applyAlignment="1" applyProtection="1">
      <alignment horizontal="left" vertical="center" wrapText="1"/>
      <protection locked="0"/>
    </xf>
    <xf numFmtId="0" fontId="5" fillId="0" borderId="2" xfId="0" applyNumberFormat="1" applyFont="1" applyFill="1" applyBorder="1" applyAlignment="1" applyProtection="1">
      <alignment horizontal="center" vertical="center" wrapText="1"/>
      <protection locked="0"/>
    </xf>
    <xf numFmtId="0" fontId="5" fillId="27" borderId="2" xfId="0" applyFont="1" applyFill="1" applyBorder="1" applyAlignment="1" applyProtection="1">
      <alignment horizontal="left" vertical="center" wrapText="1"/>
      <protection locked="0"/>
    </xf>
    <xf numFmtId="0" fontId="29" fillId="27" borderId="2" xfId="0" applyFont="1" applyFill="1" applyBorder="1" applyAlignment="1" applyProtection="1">
      <alignment vertical="center" wrapText="1"/>
      <protection locked="0"/>
    </xf>
    <xf numFmtId="0" fontId="5" fillId="27" borderId="2" xfId="0" applyFont="1" applyFill="1" applyBorder="1" applyAlignment="1" applyProtection="1">
      <alignment vertical="center" wrapText="1"/>
      <protection locked="0"/>
    </xf>
    <xf numFmtId="0" fontId="5" fillId="27" borderId="2" xfId="0" applyNumberFormat="1" applyFont="1" applyFill="1" applyBorder="1" applyAlignment="1" applyProtection="1">
      <alignment vertical="center" wrapText="1"/>
      <protection locked="0"/>
    </xf>
    <xf numFmtId="0" fontId="5" fillId="27" borderId="2" xfId="0" applyNumberFormat="1" applyFont="1" applyFill="1" applyBorder="1" applyAlignment="1" applyProtection="1">
      <alignment horizontal="left" vertical="center" wrapText="1"/>
      <protection locked="0"/>
    </xf>
    <xf numFmtId="0" fontId="5" fillId="27" borderId="45" xfId="0" applyNumberFormat="1" applyFont="1" applyFill="1" applyBorder="1" applyAlignment="1" applyProtection="1">
      <alignment horizontal="center" vertical="center" wrapText="1"/>
      <protection locked="0"/>
    </xf>
    <xf numFmtId="0" fontId="5" fillId="27" borderId="2" xfId="0" applyNumberFormat="1" applyFont="1" applyFill="1" applyBorder="1" applyAlignment="1" applyProtection="1">
      <alignment horizontal="center" vertical="center" wrapText="1"/>
      <protection locked="0"/>
    </xf>
    <xf numFmtId="14" fontId="5" fillId="27" borderId="2" xfId="0" applyNumberFormat="1" applyFont="1" applyFill="1" applyBorder="1" applyAlignment="1" applyProtection="1">
      <alignment horizontal="left" vertical="center" wrapText="1"/>
      <protection locked="0"/>
    </xf>
    <xf numFmtId="0" fontId="35" fillId="0" borderId="0" xfId="0" applyFont="1" applyAlignment="1" applyProtection="1">
      <alignment vertical="center"/>
      <protection locked="0"/>
    </xf>
    <xf numFmtId="0" fontId="36" fillId="0" borderId="0" xfId="0" applyFont="1" applyAlignment="1" applyProtection="1">
      <alignment vertical="center"/>
      <protection locked="0"/>
    </xf>
    <xf numFmtId="0" fontId="35" fillId="0" borderId="2" xfId="0" applyFont="1" applyBorder="1" applyAlignment="1" applyProtection="1">
      <alignment vertical="center"/>
      <protection locked="0"/>
    </xf>
    <xf numFmtId="0" fontId="36" fillId="0" borderId="0" xfId="0" applyFont="1"/>
    <xf numFmtId="166" fontId="36" fillId="0" borderId="0" xfId="0" applyNumberFormat="1" applyFont="1"/>
    <xf numFmtId="0" fontId="35" fillId="0" borderId="0" xfId="0" applyFont="1" applyAlignment="1" applyProtection="1">
      <alignment horizontal="center" vertical="center" wrapText="1"/>
      <protection locked="0"/>
    </xf>
    <xf numFmtId="0" fontId="37" fillId="24" borderId="20" xfId="0" applyFont="1" applyFill="1" applyBorder="1" applyAlignment="1">
      <alignment horizontal="left" vertical="center" wrapText="1"/>
    </xf>
    <xf numFmtId="1" fontId="36" fillId="0" borderId="0" xfId="0" applyNumberFormat="1" applyFont="1" applyAlignment="1" applyProtection="1">
      <alignment vertical="center"/>
      <protection locked="0"/>
    </xf>
    <xf numFmtId="0" fontId="35" fillId="0" borderId="0" xfId="0" applyFont="1" applyProtection="1">
      <protection locked="0"/>
    </xf>
    <xf numFmtId="0" fontId="36" fillId="0" borderId="0" xfId="0" applyFont="1" applyProtection="1">
      <protection locked="0"/>
    </xf>
    <xf numFmtId="0" fontId="36" fillId="27" borderId="0" xfId="0" applyFont="1" applyFill="1" applyAlignment="1" applyProtection="1">
      <alignment vertical="center"/>
      <protection locked="0"/>
    </xf>
    <xf numFmtId="0" fontId="33" fillId="0" borderId="0" xfId="0" applyFont="1" applyProtection="1">
      <protection locked="0"/>
    </xf>
    <xf numFmtId="0" fontId="36" fillId="0" borderId="0" xfId="5" applyFont="1" applyAlignment="1" applyProtection="1">
      <alignment vertical="center"/>
      <protection locked="0"/>
    </xf>
    <xf numFmtId="0" fontId="39" fillId="0" borderId="0" xfId="0" applyFont="1" applyProtection="1">
      <protection locked="0"/>
    </xf>
    <xf numFmtId="0" fontId="39" fillId="0" borderId="0" xfId="0" applyFont="1" applyAlignment="1" applyProtection="1">
      <alignment vertical="center"/>
      <protection locked="0"/>
    </xf>
    <xf numFmtId="0" fontId="33" fillId="0" borderId="0" xfId="0" applyFont="1" applyAlignment="1" applyProtection="1">
      <alignment vertical="center"/>
      <protection locked="0"/>
    </xf>
    <xf numFmtId="0" fontId="38" fillId="0" borderId="0" xfId="0" applyFont="1" applyAlignment="1" applyProtection="1">
      <alignment vertical="center"/>
      <protection locked="0"/>
    </xf>
    <xf numFmtId="0" fontId="38" fillId="0" borderId="0" xfId="0" applyFont="1" applyProtection="1">
      <protection locked="0"/>
    </xf>
    <xf numFmtId="0" fontId="37" fillId="0" borderId="0" xfId="0" applyFont="1" applyProtection="1">
      <protection locked="0"/>
    </xf>
    <xf numFmtId="0" fontId="38" fillId="0" borderId="55" xfId="0" applyFont="1" applyBorder="1" applyAlignment="1" applyProtection="1">
      <alignment horizontal="left" vertical="center"/>
      <protection locked="0"/>
    </xf>
    <xf numFmtId="0" fontId="38" fillId="0" borderId="56" xfId="0" applyFont="1" applyBorder="1" applyAlignment="1" applyProtection="1">
      <alignment vertical="center"/>
      <protection locked="0"/>
    </xf>
    <xf numFmtId="0" fontId="38" fillId="0" borderId="63" xfId="0" applyFont="1" applyBorder="1" applyAlignment="1" applyProtection="1">
      <alignment horizontal="left" vertical="center"/>
      <protection locked="0"/>
    </xf>
    <xf numFmtId="0" fontId="38" fillId="0" borderId="63" xfId="0" applyFont="1" applyBorder="1" applyAlignment="1" applyProtection="1">
      <alignment horizontal="center" vertical="center"/>
      <protection locked="0"/>
    </xf>
    <xf numFmtId="0" fontId="36" fillId="0" borderId="52" xfId="0" applyFont="1" applyBorder="1" applyAlignment="1" applyProtection="1">
      <alignment vertical="center"/>
      <protection locked="0"/>
    </xf>
    <xf numFmtId="0" fontId="36" fillId="0" borderId="20" xfId="0" applyFont="1" applyBorder="1" applyAlignment="1" applyProtection="1">
      <alignment vertical="center"/>
      <protection locked="0"/>
    </xf>
    <xf numFmtId="0" fontId="36" fillId="0" borderId="20" xfId="0" applyFont="1" applyBorder="1" applyAlignment="1" applyProtection="1">
      <alignment horizontal="left" vertical="center"/>
      <protection locked="0"/>
    </xf>
    <xf numFmtId="0" fontId="36" fillId="0" borderId="20" xfId="0" applyFont="1" applyBorder="1" applyAlignment="1" applyProtection="1">
      <alignment horizontal="center" vertical="center"/>
      <protection locked="0"/>
    </xf>
    <xf numFmtId="0" fontId="36" fillId="0" borderId="64" xfId="0" applyFont="1" applyBorder="1" applyAlignment="1" applyProtection="1">
      <alignment horizontal="center" vertical="center"/>
      <protection locked="0"/>
    </xf>
    <xf numFmtId="0" fontId="36" fillId="0" borderId="58" xfId="0" applyFont="1" applyBorder="1" applyAlignment="1" applyProtection="1">
      <alignment horizontal="center" vertical="center"/>
      <protection locked="0"/>
    </xf>
    <xf numFmtId="0" fontId="36" fillId="0" borderId="55" xfId="0" applyFont="1" applyBorder="1" applyAlignment="1" applyProtection="1">
      <alignment horizontal="left" vertical="center"/>
      <protection locked="0"/>
    </xf>
    <xf numFmtId="0" fontId="36" fillId="0" borderId="63" xfId="0" applyFont="1" applyBorder="1" applyAlignment="1" applyProtection="1">
      <alignment horizontal="left" vertical="center"/>
      <protection locked="0"/>
    </xf>
    <xf numFmtId="0" fontId="36" fillId="0" borderId="63" xfId="0" applyFont="1" applyBorder="1" applyAlignment="1" applyProtection="1">
      <alignment horizontal="center" vertical="center"/>
      <protection locked="0"/>
    </xf>
    <xf numFmtId="0" fontId="8" fillId="0" borderId="0" xfId="0" applyFont="1" applyAlignment="1">
      <alignment horizontal="left" vertical="top" wrapText="1"/>
    </xf>
    <xf numFmtId="49" fontId="8" fillId="0" borderId="0" xfId="0" applyNumberFormat="1" applyFont="1" applyAlignment="1">
      <alignment horizontal="left" vertical="top" wrapText="1"/>
    </xf>
    <xf numFmtId="0" fontId="8" fillId="0" borderId="0" xfId="0" applyFont="1" applyAlignment="1">
      <alignment horizontal="left" vertical="center" wrapText="1"/>
    </xf>
    <xf numFmtId="0" fontId="37" fillId="24" borderId="18" xfId="0" applyFont="1" applyFill="1" applyBorder="1" applyAlignment="1">
      <alignment horizontal="left" vertical="center" wrapText="1"/>
    </xf>
    <xf numFmtId="0" fontId="38" fillId="0" borderId="65" xfId="0" applyFont="1" applyBorder="1" applyAlignment="1" applyProtection="1">
      <alignment horizontal="left" vertical="center"/>
      <protection locked="0"/>
    </xf>
    <xf numFmtId="0" fontId="38" fillId="0" borderId="66" xfId="0" applyFont="1" applyBorder="1" applyAlignment="1" applyProtection="1">
      <alignment vertical="center"/>
      <protection locked="0"/>
    </xf>
    <xf numFmtId="0" fontId="38" fillId="0" borderId="14" xfId="0" applyFont="1" applyBorder="1" applyAlignment="1" applyProtection="1">
      <alignment horizontal="left" vertical="center"/>
      <protection locked="0"/>
    </xf>
    <xf numFmtId="0" fontId="38" fillId="0" borderId="14" xfId="0" applyFont="1" applyBorder="1" applyAlignment="1" applyProtection="1">
      <alignment horizontal="center" vertical="center"/>
      <protection locked="0"/>
    </xf>
    <xf numFmtId="0" fontId="36" fillId="0" borderId="67" xfId="0" applyFont="1" applyBorder="1" applyAlignment="1" applyProtection="1">
      <alignment vertical="center"/>
      <protection locked="0"/>
    </xf>
    <xf numFmtId="0" fontId="36" fillId="0" borderId="25" xfId="0" applyFont="1" applyBorder="1" applyAlignment="1" applyProtection="1">
      <alignment vertical="center"/>
      <protection locked="0"/>
    </xf>
    <xf numFmtId="0" fontId="36" fillId="0" borderId="25" xfId="0" applyFont="1" applyBorder="1" applyAlignment="1" applyProtection="1">
      <alignment horizontal="left" vertical="center"/>
      <protection locked="0"/>
    </xf>
    <xf numFmtId="0" fontId="36" fillId="0" borderId="25" xfId="0" applyFont="1" applyBorder="1" applyAlignment="1" applyProtection="1">
      <alignment horizontal="center" vertical="center"/>
      <protection locked="0"/>
    </xf>
    <xf numFmtId="0" fontId="36" fillId="0" borderId="68" xfId="0" applyFont="1" applyBorder="1" applyAlignment="1" applyProtection="1">
      <alignment horizontal="center" vertical="center"/>
      <protection locked="0"/>
    </xf>
    <xf numFmtId="0" fontId="36" fillId="0" borderId="69" xfId="0" applyFont="1" applyBorder="1" applyAlignment="1" applyProtection="1">
      <alignment horizontal="center" vertical="center"/>
      <protection locked="0"/>
    </xf>
    <xf numFmtId="0" fontId="33" fillId="25" borderId="2" xfId="0" applyFont="1" applyFill="1" applyBorder="1" applyAlignment="1">
      <alignment horizontal="center" vertical="center" wrapText="1"/>
    </xf>
    <xf numFmtId="0" fontId="33" fillId="25" borderId="2" xfId="0" applyFont="1" applyFill="1" applyBorder="1" applyAlignment="1">
      <alignment horizontal="left" vertical="center" wrapText="1"/>
    </xf>
    <xf numFmtId="0" fontId="33" fillId="25" borderId="2" xfId="0" applyFont="1" applyFill="1" applyBorder="1" applyAlignment="1">
      <alignment horizontal="center" vertical="center"/>
    </xf>
    <xf numFmtId="0" fontId="37" fillId="25" borderId="2" xfId="0" applyFont="1" applyFill="1" applyBorder="1" applyAlignment="1">
      <alignment horizontal="left" vertical="center"/>
    </xf>
    <xf numFmtId="0" fontId="37" fillId="25" borderId="2" xfId="0" applyFont="1" applyFill="1" applyBorder="1" applyAlignment="1">
      <alignment vertical="center"/>
    </xf>
    <xf numFmtId="0" fontId="33" fillId="25" borderId="2" xfId="0" applyFont="1" applyFill="1" applyBorder="1" applyAlignment="1">
      <alignment horizontal="left" vertical="center"/>
    </xf>
    <xf numFmtId="0" fontId="33" fillId="25" borderId="2" xfId="0" applyFont="1" applyFill="1" applyBorder="1" applyAlignment="1">
      <alignment vertical="center"/>
    </xf>
    <xf numFmtId="0" fontId="35" fillId="25" borderId="2" xfId="0" applyFont="1" applyFill="1" applyBorder="1" applyAlignment="1">
      <alignment vertical="center"/>
    </xf>
    <xf numFmtId="0" fontId="33" fillId="3" borderId="2" xfId="0" applyNumberFormat="1" applyFont="1" applyFill="1" applyBorder="1" applyAlignment="1">
      <alignment horizontal="left" vertical="center" wrapText="1"/>
    </xf>
    <xf numFmtId="0" fontId="33" fillId="3" borderId="2" xfId="0" applyFont="1" applyFill="1" applyBorder="1" applyAlignment="1">
      <alignment vertical="center" wrapText="1"/>
    </xf>
    <xf numFmtId="0" fontId="33" fillId="3" borderId="2" xfId="0" applyFont="1" applyFill="1" applyBorder="1" applyAlignment="1" applyProtection="1">
      <alignment horizontal="left" vertical="center" wrapText="1"/>
      <protection locked="0"/>
    </xf>
    <xf numFmtId="0" fontId="33" fillId="3" borderId="2" xfId="0" applyFont="1" applyFill="1" applyBorder="1" applyAlignment="1" applyProtection="1">
      <alignment horizontal="center" vertical="center" wrapText="1"/>
      <protection locked="0"/>
    </xf>
    <xf numFmtId="0" fontId="35" fillId="3" borderId="2" xfId="0" applyFont="1" applyFill="1" applyBorder="1" applyAlignment="1">
      <alignment vertical="center" wrapText="1"/>
    </xf>
    <xf numFmtId="0" fontId="35" fillId="3" borderId="2" xfId="0" applyFont="1" applyFill="1" applyBorder="1" applyAlignment="1">
      <alignment horizontal="left" vertical="center" wrapText="1"/>
    </xf>
    <xf numFmtId="0" fontId="35" fillId="3" borderId="2" xfId="0" applyFont="1" applyFill="1" applyBorder="1" applyAlignment="1">
      <alignment horizontal="center" vertical="center" wrapText="1"/>
    </xf>
    <xf numFmtId="0" fontId="33" fillId="5" borderId="2" xfId="0" applyNumberFormat="1" applyFont="1" applyFill="1" applyBorder="1" applyAlignment="1">
      <alignment horizontal="left" vertical="center" wrapText="1"/>
    </xf>
    <xf numFmtId="0" fontId="33" fillId="5" borderId="2" xfId="0" applyNumberFormat="1" applyFont="1" applyFill="1" applyBorder="1" applyAlignment="1">
      <alignment vertical="center" wrapText="1"/>
    </xf>
    <xf numFmtId="49" fontId="33" fillId="5" borderId="2" xfId="0" applyNumberFormat="1" applyFont="1" applyFill="1" applyBorder="1" applyAlignment="1" applyProtection="1">
      <alignment horizontal="center" vertical="center" wrapText="1"/>
      <protection locked="0"/>
    </xf>
    <xf numFmtId="0" fontId="35" fillId="5" borderId="2" xfId="0" applyNumberFormat="1" applyFont="1" applyFill="1" applyBorder="1" applyAlignment="1">
      <alignment vertical="center" wrapText="1"/>
    </xf>
    <xf numFmtId="0" fontId="35" fillId="5" borderId="2" xfId="0" applyFont="1" applyFill="1" applyBorder="1" applyAlignment="1">
      <alignment horizontal="left" vertical="center" wrapText="1"/>
    </xf>
    <xf numFmtId="0" fontId="35" fillId="5" borderId="2" xfId="0" applyFont="1" applyFill="1" applyBorder="1" applyAlignment="1">
      <alignment horizontal="center" vertical="center" wrapText="1"/>
    </xf>
    <xf numFmtId="0" fontId="35" fillId="5" borderId="2" xfId="0" applyNumberFormat="1" applyFont="1" applyFill="1" applyBorder="1" applyAlignment="1">
      <alignment horizontal="center" vertical="center" wrapText="1"/>
    </xf>
    <xf numFmtId="0" fontId="38" fillId="0" borderId="2" xfId="0" applyNumberFormat="1" applyFont="1" applyBorder="1" applyAlignment="1">
      <alignment horizontal="left" vertical="center" wrapText="1"/>
    </xf>
    <xf numFmtId="0" fontId="38" fillId="0" borderId="2" xfId="0" applyFont="1" applyBorder="1" applyAlignment="1">
      <alignment vertical="center" wrapText="1"/>
    </xf>
    <xf numFmtId="0" fontId="38" fillId="0" borderId="2" xfId="0" applyFont="1" applyBorder="1" applyAlignment="1" applyProtection="1">
      <alignment horizontal="center" wrapText="1"/>
      <protection locked="0"/>
    </xf>
    <xf numFmtId="0" fontId="38" fillId="0" borderId="2" xfId="0" applyFont="1" applyBorder="1" applyAlignment="1">
      <alignment wrapText="1"/>
    </xf>
    <xf numFmtId="0" fontId="38" fillId="0" borderId="2" xfId="0" applyFont="1" applyFill="1" applyBorder="1" applyAlignment="1">
      <alignment wrapText="1"/>
    </xf>
    <xf numFmtId="166" fontId="36" fillId="0" borderId="2" xfId="0" applyNumberFormat="1" applyFont="1" applyBorder="1" applyAlignment="1">
      <alignment horizontal="left" vertical="center" wrapText="1"/>
    </xf>
    <xf numFmtId="0" fontId="36" fillId="0" borderId="2" xfId="0" applyFont="1" applyBorder="1" applyAlignment="1">
      <alignment horizontal="left" wrapText="1"/>
    </xf>
    <xf numFmtId="166" fontId="36" fillId="0" borderId="2" xfId="0" applyNumberFormat="1" applyFont="1" applyBorder="1" applyAlignment="1">
      <alignment horizontal="center" vertical="center" wrapText="1"/>
    </xf>
    <xf numFmtId="0" fontId="36" fillId="0" borderId="2" xfId="0" applyFont="1" applyBorder="1" applyAlignment="1">
      <alignment horizontal="center" wrapText="1"/>
    </xf>
    <xf numFmtId="0" fontId="38" fillId="0" borderId="2" xfId="0" applyFont="1" applyBorder="1" applyAlignment="1">
      <alignment horizontal="center" vertical="center" wrapText="1"/>
    </xf>
    <xf numFmtId="0" fontId="38" fillId="0" borderId="2" xfId="0" applyFont="1" applyBorder="1" applyAlignment="1">
      <alignment vertical="top" wrapText="1"/>
    </xf>
    <xf numFmtId="0" fontId="36" fillId="27" borderId="2" xfId="0" applyFont="1" applyFill="1" applyBorder="1" applyAlignment="1">
      <alignment horizontal="left" wrapText="1"/>
    </xf>
    <xf numFmtId="166" fontId="36" fillId="27" borderId="2" xfId="0" applyNumberFormat="1" applyFont="1" applyFill="1" applyBorder="1" applyAlignment="1">
      <alignment horizontal="center" vertical="center" wrapText="1"/>
    </xf>
    <xf numFmtId="0" fontId="38" fillId="27" borderId="2" xfId="0" applyFont="1" applyFill="1" applyBorder="1" applyAlignment="1" applyProtection="1">
      <alignment horizontal="center" wrapText="1"/>
      <protection locked="0"/>
    </xf>
    <xf numFmtId="0" fontId="38" fillId="27" borderId="2" xfId="0" applyFont="1" applyFill="1" applyBorder="1" applyAlignment="1">
      <alignment vertical="top" wrapText="1"/>
    </xf>
    <xf numFmtId="0" fontId="38" fillId="27" borderId="2" xfId="0" applyFont="1" applyFill="1" applyBorder="1" applyAlignment="1">
      <alignment wrapText="1"/>
    </xf>
    <xf numFmtId="0" fontId="38" fillId="27" borderId="2" xfId="0" applyFont="1" applyFill="1" applyBorder="1" applyAlignment="1">
      <alignment horizontal="center" vertical="center" wrapText="1"/>
    </xf>
    <xf numFmtId="0" fontId="36" fillId="27" borderId="2" xfId="0" applyFont="1" applyFill="1" applyBorder="1" applyAlignment="1">
      <alignment horizontal="left" vertical="center" wrapText="1"/>
    </xf>
    <xf numFmtId="166" fontId="36" fillId="27" borderId="2" xfId="0" applyNumberFormat="1" applyFont="1" applyFill="1" applyBorder="1" applyAlignment="1">
      <alignment horizontal="left" vertical="center" wrapText="1"/>
    </xf>
    <xf numFmtId="0" fontId="39" fillId="27" borderId="2" xfId="0" applyFont="1" applyFill="1" applyBorder="1" applyAlignment="1">
      <alignment horizontal="left" wrapText="1"/>
    </xf>
    <xf numFmtId="0" fontId="36" fillId="27" borderId="2" xfId="0" applyFont="1" applyFill="1" applyBorder="1" applyAlignment="1">
      <alignment horizontal="center" wrapText="1"/>
    </xf>
    <xf numFmtId="0" fontId="36" fillId="0" borderId="2" xfId="0" applyFont="1" applyBorder="1" applyAlignment="1">
      <alignment horizontal="left" vertical="center" wrapText="1"/>
    </xf>
    <xf numFmtId="0" fontId="33" fillId="3" borderId="2" xfId="0" applyFont="1" applyFill="1" applyBorder="1" applyAlignment="1">
      <alignment horizontal="left" vertical="center" wrapText="1"/>
    </xf>
    <xf numFmtId="0" fontId="38" fillId="0" borderId="2" xfId="0" applyFont="1" applyBorder="1" applyAlignment="1">
      <alignment horizontal="left" vertical="center" wrapText="1"/>
    </xf>
    <xf numFmtId="0" fontId="38" fillId="0" borderId="2" xfId="0" applyFont="1" applyBorder="1" applyAlignment="1">
      <alignment horizontal="left" wrapText="1"/>
    </xf>
    <xf numFmtId="0" fontId="36" fillId="0" borderId="2" xfId="0" applyFont="1" applyBorder="1" applyAlignment="1">
      <alignment horizontal="center" vertical="center" wrapText="1"/>
    </xf>
    <xf numFmtId="0" fontId="33" fillId="5" borderId="2" xfId="0" applyFont="1" applyFill="1" applyBorder="1" applyAlignment="1" applyProtection="1">
      <alignment horizontal="left" vertical="center" wrapText="1"/>
      <protection locked="0"/>
    </xf>
    <xf numFmtId="0" fontId="33" fillId="5" borderId="2" xfId="0" applyFont="1" applyFill="1" applyBorder="1" applyAlignment="1" applyProtection="1">
      <alignment vertical="center" wrapText="1"/>
      <protection locked="0"/>
    </xf>
    <xf numFmtId="1" fontId="37" fillId="24" borderId="2" xfId="0" applyNumberFormat="1" applyFont="1" applyFill="1" applyBorder="1" applyAlignment="1">
      <alignment horizontal="left" vertical="center" wrapText="1"/>
    </xf>
    <xf numFmtId="2" fontId="37" fillId="24" borderId="2" xfId="0" applyNumberFormat="1" applyFont="1" applyFill="1" applyBorder="1" applyAlignment="1">
      <alignment vertical="center" wrapText="1"/>
    </xf>
    <xf numFmtId="49" fontId="37" fillId="24" borderId="2" xfId="0" applyNumberFormat="1" applyFont="1" applyFill="1" applyBorder="1" applyAlignment="1">
      <alignment horizontal="left" vertical="center" wrapText="1"/>
    </xf>
    <xf numFmtId="49" fontId="37" fillId="24" borderId="2" xfId="0" applyNumberFormat="1" applyFont="1" applyFill="1" applyBorder="1" applyAlignment="1" applyProtection="1">
      <alignment horizontal="center" vertical="center" wrapText="1"/>
      <protection locked="0"/>
    </xf>
    <xf numFmtId="0" fontId="37" fillId="24" borderId="2" xfId="0" applyFont="1" applyFill="1" applyBorder="1" applyAlignment="1">
      <alignment vertical="center" wrapText="1"/>
    </xf>
    <xf numFmtId="0" fontId="38" fillId="24" borderId="2" xfId="0" applyNumberFormat="1" applyFont="1" applyFill="1" applyBorder="1" applyAlignment="1">
      <alignment vertical="center" wrapText="1"/>
    </xf>
    <xf numFmtId="0" fontId="40" fillId="24" borderId="2" xfId="0" applyFont="1" applyFill="1" applyBorder="1" applyAlignment="1">
      <alignment horizontal="left" vertical="center" wrapText="1"/>
    </xf>
    <xf numFmtId="0" fontId="36" fillId="24" borderId="2" xfId="0" applyFont="1" applyFill="1" applyBorder="1" applyAlignment="1">
      <alignment horizontal="left" vertical="center" wrapText="1"/>
    </xf>
    <xf numFmtId="0" fontId="36" fillId="24" borderId="2" xfId="0" applyFont="1" applyFill="1" applyBorder="1" applyAlignment="1">
      <alignment horizontal="center" vertical="center" wrapText="1"/>
    </xf>
    <xf numFmtId="0" fontId="41" fillId="24" borderId="2" xfId="0" applyFont="1" applyFill="1" applyBorder="1" applyAlignment="1">
      <alignment horizontal="left" vertical="center" wrapText="1"/>
    </xf>
    <xf numFmtId="0" fontId="41" fillId="24" borderId="2" xfId="0" applyFont="1" applyFill="1" applyBorder="1" applyAlignment="1">
      <alignment horizontal="center" vertical="center" wrapText="1"/>
    </xf>
    <xf numFmtId="0" fontId="38" fillId="24" borderId="2" xfId="0" applyFont="1" applyFill="1" applyBorder="1" applyAlignment="1">
      <alignment horizontal="center" vertical="center" wrapText="1"/>
    </xf>
    <xf numFmtId="49" fontId="33" fillId="5" borderId="2" xfId="0" applyNumberFormat="1" applyFont="1" applyFill="1" applyBorder="1" applyAlignment="1">
      <alignment horizontal="left" vertical="center" wrapText="1"/>
    </xf>
    <xf numFmtId="0" fontId="36" fillId="27" borderId="2" xfId="0" applyFont="1" applyFill="1" applyBorder="1" applyAlignment="1">
      <alignment horizontal="center" vertical="center" wrapText="1"/>
    </xf>
    <xf numFmtId="0" fontId="33" fillId="5" borderId="2" xfId="0" applyNumberFormat="1" applyFont="1" applyFill="1" applyBorder="1" applyAlignment="1" applyProtection="1">
      <alignment horizontal="left" vertical="center" wrapText="1"/>
      <protection locked="0"/>
    </xf>
    <xf numFmtId="49" fontId="33" fillId="5" borderId="2" xfId="0" applyNumberFormat="1" applyFont="1" applyFill="1" applyBorder="1" applyAlignment="1" applyProtection="1">
      <alignment vertical="center" wrapText="1"/>
      <protection locked="0"/>
    </xf>
    <xf numFmtId="2" fontId="37" fillId="24" borderId="2" xfId="0" applyNumberFormat="1" applyFont="1" applyFill="1" applyBorder="1" applyAlignment="1">
      <alignment horizontal="left" vertical="center" wrapText="1"/>
    </xf>
    <xf numFmtId="1" fontId="37" fillId="24" borderId="2" xfId="0" applyNumberFormat="1" applyFont="1" applyFill="1" applyBorder="1" applyAlignment="1" applyProtection="1">
      <alignment horizontal="center" vertical="center" wrapText="1"/>
      <protection locked="0"/>
    </xf>
    <xf numFmtId="0" fontId="39" fillId="24" borderId="2" xfId="0" applyFont="1" applyFill="1" applyBorder="1" applyAlignment="1">
      <alignment vertical="center" wrapText="1"/>
    </xf>
    <xf numFmtId="0" fontId="36" fillId="24" borderId="2" xfId="0" applyFont="1" applyFill="1" applyBorder="1" applyAlignment="1">
      <alignment vertical="center" wrapText="1"/>
    </xf>
    <xf numFmtId="0" fontId="38" fillId="27" borderId="2" xfId="0" applyFont="1" applyFill="1" applyBorder="1" applyAlignment="1" applyProtection="1">
      <alignment horizontal="left" vertical="center" wrapText="1"/>
      <protection locked="0"/>
    </xf>
    <xf numFmtId="0" fontId="36" fillId="27" borderId="2" xfId="0" applyFont="1" applyFill="1" applyBorder="1" applyAlignment="1">
      <alignment vertical="center" wrapText="1"/>
    </xf>
    <xf numFmtId="0" fontId="36" fillId="27" borderId="2" xfId="0" applyNumberFormat="1" applyFont="1" applyFill="1" applyBorder="1" applyAlignment="1">
      <alignment horizontal="center" vertical="center" wrapText="1"/>
    </xf>
    <xf numFmtId="0" fontId="36" fillId="0" borderId="2" xfId="0" applyNumberFormat="1" applyFont="1" applyBorder="1" applyAlignment="1">
      <alignment horizontal="center" vertical="center" wrapText="1"/>
    </xf>
    <xf numFmtId="0" fontId="38" fillId="27" borderId="2" xfId="0" applyFont="1" applyFill="1" applyBorder="1" applyAlignment="1" applyProtection="1">
      <alignment horizontal="center" vertical="center" wrapText="1"/>
      <protection locked="0"/>
    </xf>
    <xf numFmtId="0" fontId="38" fillId="27" borderId="2" xfId="0" applyFont="1" applyFill="1" applyBorder="1" applyAlignment="1">
      <alignment vertical="center" wrapText="1"/>
    </xf>
    <xf numFmtId="0" fontId="38" fillId="27" borderId="2" xfId="0" applyNumberFormat="1" applyFont="1" applyFill="1" applyBorder="1" applyAlignment="1">
      <alignment horizontal="center" vertical="center" wrapText="1"/>
    </xf>
    <xf numFmtId="0" fontId="38" fillId="0" borderId="2" xfId="0" applyNumberFormat="1" applyFont="1" applyBorder="1" applyAlignment="1">
      <alignment horizontal="center" vertical="center" wrapText="1"/>
    </xf>
    <xf numFmtId="0" fontId="38" fillId="0" borderId="2" xfId="0" applyFont="1" applyBorder="1" applyAlignment="1" applyProtection="1">
      <alignment horizontal="left" vertical="center" wrapText="1"/>
      <protection locked="0"/>
    </xf>
    <xf numFmtId="2" fontId="37" fillId="24" borderId="2" xfId="0" applyNumberFormat="1" applyFont="1" applyFill="1" applyBorder="1" applyAlignment="1" applyProtection="1">
      <alignment horizontal="center" vertical="center" wrapText="1"/>
      <protection locked="0"/>
    </xf>
    <xf numFmtId="0" fontId="38" fillId="24" borderId="2" xfId="0" applyFont="1" applyFill="1" applyBorder="1" applyAlignment="1">
      <alignment vertical="center" wrapText="1"/>
    </xf>
    <xf numFmtId="0" fontId="38" fillId="0" borderId="2" xfId="0" applyFont="1" applyBorder="1" applyAlignment="1" applyProtection="1">
      <alignment horizontal="center" vertical="center" wrapText="1"/>
      <protection locked="0"/>
    </xf>
    <xf numFmtId="0" fontId="38" fillId="27" borderId="2" xfId="0" applyNumberFormat="1" applyFont="1" applyFill="1" applyBorder="1" applyAlignment="1">
      <alignment vertical="center" wrapText="1"/>
    </xf>
    <xf numFmtId="0" fontId="36" fillId="0" borderId="2" xfId="0" applyFont="1" applyBorder="1" applyAlignment="1">
      <alignment vertical="center" wrapText="1"/>
    </xf>
    <xf numFmtId="49" fontId="33" fillId="5" borderId="2" xfId="0" applyNumberFormat="1" applyFont="1" applyFill="1" applyBorder="1" applyAlignment="1">
      <alignment vertical="center" wrapText="1"/>
    </xf>
    <xf numFmtId="1" fontId="37" fillId="24" borderId="2" xfId="0" applyNumberFormat="1" applyFont="1" applyFill="1" applyBorder="1" applyAlignment="1">
      <alignment vertical="center" wrapText="1"/>
    </xf>
    <xf numFmtId="1" fontId="38" fillId="24" borderId="2" xfId="0" applyNumberFormat="1" applyFont="1" applyFill="1" applyBorder="1" applyAlignment="1">
      <alignment vertical="center" wrapText="1"/>
    </xf>
    <xf numFmtId="1" fontId="38" fillId="24" borderId="2" xfId="0" applyNumberFormat="1" applyFont="1" applyFill="1" applyBorder="1" applyAlignment="1">
      <alignment horizontal="left" vertical="center" wrapText="1"/>
    </xf>
    <xf numFmtId="0" fontId="37" fillId="24" borderId="2" xfId="0" applyFont="1" applyFill="1" applyBorder="1" applyAlignment="1">
      <alignment horizontal="center" vertical="center" wrapText="1"/>
    </xf>
    <xf numFmtId="0" fontId="37" fillId="24" borderId="2" xfId="0" applyFont="1" applyFill="1" applyBorder="1" applyAlignment="1">
      <alignment horizontal="left" vertical="center" wrapText="1"/>
    </xf>
    <xf numFmtId="1" fontId="38" fillId="24" borderId="2" xfId="0" applyNumberFormat="1" applyFont="1" applyFill="1" applyBorder="1" applyAlignment="1">
      <alignment horizontal="center" vertical="center" wrapText="1"/>
    </xf>
    <xf numFmtId="0" fontId="38" fillId="24" borderId="2" xfId="0" applyFont="1" applyFill="1" applyBorder="1" applyAlignment="1">
      <alignment horizontal="left" vertical="center" wrapText="1"/>
    </xf>
    <xf numFmtId="14" fontId="38" fillId="0" borderId="2" xfId="0" applyNumberFormat="1" applyFont="1" applyBorder="1" applyAlignment="1">
      <alignment horizontal="center" vertical="center" wrapText="1"/>
    </xf>
    <xf numFmtId="0" fontId="38" fillId="0" borderId="2" xfId="0" applyNumberFormat="1" applyFont="1" applyBorder="1" applyAlignment="1">
      <alignment vertical="center" wrapText="1"/>
    </xf>
    <xf numFmtId="0" fontId="37" fillId="24" borderId="2" xfId="0" applyFont="1" applyFill="1" applyBorder="1" applyAlignment="1" applyProtection="1">
      <alignment horizontal="center" vertical="center" wrapText="1"/>
      <protection locked="0"/>
    </xf>
    <xf numFmtId="0" fontId="37" fillId="27" borderId="2" xfId="0" applyFont="1" applyFill="1" applyBorder="1" applyAlignment="1" applyProtection="1">
      <alignment horizontal="center" vertical="center" wrapText="1"/>
      <protection locked="0"/>
    </xf>
    <xf numFmtId="0" fontId="33" fillId="27" borderId="2" xfId="0" applyFont="1" applyFill="1" applyBorder="1" applyAlignment="1" applyProtection="1">
      <alignment horizontal="center" vertical="center" wrapText="1"/>
      <protection locked="0"/>
    </xf>
    <xf numFmtId="49" fontId="37" fillId="27" borderId="2" xfId="0" applyNumberFormat="1" applyFont="1" applyFill="1" applyBorder="1" applyAlignment="1" applyProtection="1">
      <alignment horizontal="center" vertical="center" wrapText="1"/>
      <protection locked="0"/>
    </xf>
    <xf numFmtId="0" fontId="38" fillId="0" borderId="2" xfId="0" applyFont="1" applyFill="1" applyBorder="1" applyAlignment="1">
      <alignment vertical="center" wrapText="1"/>
    </xf>
    <xf numFmtId="0" fontId="37" fillId="8" borderId="2" xfId="0" applyFont="1" applyFill="1" applyBorder="1" applyAlignment="1">
      <alignment horizontal="left" vertical="center" wrapText="1"/>
    </xf>
    <xf numFmtId="0" fontId="37" fillId="8" borderId="2" xfId="0" applyFont="1" applyFill="1" applyBorder="1" applyAlignment="1">
      <alignment vertical="center" wrapText="1"/>
    </xf>
    <xf numFmtId="2" fontId="37" fillId="8" borderId="2" xfId="0" applyNumberFormat="1" applyFont="1" applyFill="1" applyBorder="1" applyAlignment="1">
      <alignment horizontal="left" vertical="center" wrapText="1"/>
    </xf>
    <xf numFmtId="2" fontId="37" fillId="8" borderId="2" xfId="0" applyNumberFormat="1" applyFont="1" applyFill="1" applyBorder="1" applyAlignment="1" applyProtection="1">
      <alignment horizontal="left" vertical="center" wrapText="1"/>
      <protection locked="0"/>
    </xf>
    <xf numFmtId="0" fontId="38" fillId="8" borderId="2" xfId="0" applyFont="1" applyFill="1" applyBorder="1" applyAlignment="1">
      <alignment vertical="center" wrapText="1"/>
    </xf>
    <xf numFmtId="49" fontId="33" fillId="7" borderId="2" xfId="0" applyNumberFormat="1" applyFont="1" applyFill="1" applyBorder="1" applyAlignment="1">
      <alignment horizontal="left" vertical="center" wrapText="1"/>
    </xf>
    <xf numFmtId="49" fontId="33" fillId="7" borderId="2" xfId="0" applyNumberFormat="1" applyFont="1" applyFill="1" applyBorder="1" applyAlignment="1">
      <alignment vertical="center" wrapText="1"/>
    </xf>
    <xf numFmtId="0" fontId="33" fillId="7" borderId="2" xfId="0" applyNumberFormat="1" applyFont="1" applyFill="1" applyBorder="1" applyAlignment="1">
      <alignment horizontal="left" vertical="center" wrapText="1"/>
    </xf>
    <xf numFmtId="49" fontId="33" fillId="7" borderId="2" xfId="0" applyNumberFormat="1" applyFont="1" applyFill="1" applyBorder="1" applyAlignment="1" applyProtection="1">
      <alignment horizontal="center" vertical="center" wrapText="1"/>
      <protection locked="0"/>
    </xf>
    <xf numFmtId="0" fontId="33" fillId="7" borderId="2" xfId="0" applyNumberFormat="1" applyFont="1" applyFill="1" applyBorder="1" applyAlignment="1">
      <alignment vertical="center" wrapText="1"/>
    </xf>
    <xf numFmtId="0" fontId="35" fillId="7" borderId="2" xfId="0" applyNumberFormat="1" applyFont="1" applyFill="1" applyBorder="1" applyAlignment="1">
      <alignment vertical="center" wrapText="1"/>
    </xf>
    <xf numFmtId="0" fontId="35" fillId="7" borderId="2" xfId="0" applyFont="1" applyFill="1" applyBorder="1" applyAlignment="1">
      <alignment horizontal="left" vertical="center" wrapText="1"/>
    </xf>
    <xf numFmtId="0" fontId="35" fillId="7" borderId="2" xfId="0" applyFont="1" applyFill="1" applyBorder="1" applyAlignment="1">
      <alignment horizontal="center" vertical="center" wrapText="1"/>
    </xf>
    <xf numFmtId="0" fontId="35" fillId="7" borderId="2" xfId="0" applyNumberFormat="1" applyFont="1" applyFill="1" applyBorder="1" applyAlignment="1">
      <alignment horizontal="center" vertical="center" wrapText="1"/>
    </xf>
    <xf numFmtId="0" fontId="38" fillId="0" borderId="2" xfId="0" applyNumberFormat="1" applyFont="1" applyFill="1" applyBorder="1" applyAlignment="1">
      <alignment vertical="center" wrapText="1"/>
    </xf>
    <xf numFmtId="166" fontId="37" fillId="0" borderId="2" xfId="0" applyNumberFormat="1" applyFont="1" applyFill="1" applyBorder="1" applyAlignment="1" applyProtection="1">
      <alignment horizontal="center" vertical="center" wrapText="1"/>
      <protection locked="0"/>
    </xf>
    <xf numFmtId="0" fontId="38" fillId="27" borderId="2" xfId="0" applyFont="1" applyFill="1" applyBorder="1" applyAlignment="1">
      <alignment horizontal="left" vertical="center" wrapText="1"/>
    </xf>
    <xf numFmtId="166" fontId="37" fillId="27" borderId="2" xfId="0" applyNumberFormat="1" applyFont="1" applyFill="1" applyBorder="1" applyAlignment="1" applyProtection="1">
      <alignment horizontal="center" vertical="center" wrapText="1"/>
      <protection locked="0"/>
    </xf>
    <xf numFmtId="14" fontId="36" fillId="0" borderId="2" xfId="0" applyNumberFormat="1" applyFont="1" applyBorder="1" applyAlignment="1">
      <alignment horizontal="center" vertical="center" wrapText="1"/>
    </xf>
    <xf numFmtId="0" fontId="33" fillId="7" borderId="2" xfId="0" applyNumberFormat="1" applyFont="1" applyFill="1" applyBorder="1" applyAlignment="1" applyProtection="1">
      <alignment horizontal="center" vertical="center" wrapText="1"/>
      <protection locked="0"/>
    </xf>
    <xf numFmtId="2" fontId="37" fillId="24" borderId="2" xfId="0" applyNumberFormat="1" applyFont="1" applyFill="1" applyBorder="1" applyAlignment="1" applyProtection="1">
      <alignment horizontal="left" vertical="center" wrapText="1"/>
      <protection locked="0"/>
    </xf>
    <xf numFmtId="1" fontId="38" fillId="0" borderId="2" xfId="0" applyNumberFormat="1" applyFont="1" applyBorder="1" applyAlignment="1">
      <alignment horizontal="left" vertical="center" wrapText="1"/>
    </xf>
    <xf numFmtId="0" fontId="38" fillId="27" borderId="2" xfId="0" applyFont="1" applyFill="1" applyBorder="1" applyAlignment="1">
      <alignment horizontal="left" wrapText="1"/>
    </xf>
    <xf numFmtId="166" fontId="38" fillId="27" borderId="2" xfId="0" applyNumberFormat="1" applyFont="1" applyFill="1" applyBorder="1" applyAlignment="1">
      <alignment horizontal="center" vertical="center" wrapText="1"/>
    </xf>
    <xf numFmtId="0" fontId="36" fillId="0" borderId="2" xfId="0" applyNumberFormat="1" applyFont="1" applyBorder="1" applyAlignment="1">
      <alignment vertical="center" wrapText="1"/>
    </xf>
    <xf numFmtId="0" fontId="33" fillId="5" borderId="2" xfId="0" applyFont="1" applyFill="1" applyBorder="1" applyAlignment="1">
      <alignment vertical="center" wrapText="1"/>
    </xf>
    <xf numFmtId="0" fontId="37" fillId="24" borderId="2" xfId="0" applyNumberFormat="1" applyFont="1" applyFill="1" applyBorder="1" applyAlignment="1">
      <alignment horizontal="left" vertical="center" wrapText="1"/>
    </xf>
    <xf numFmtId="2" fontId="39" fillId="24" borderId="2" xfId="0" applyNumberFormat="1" applyFont="1" applyFill="1" applyBorder="1" applyAlignment="1">
      <alignment horizontal="left" vertical="center" wrapText="1"/>
    </xf>
    <xf numFmtId="2" fontId="39" fillId="24" borderId="2" xfId="0" applyNumberFormat="1" applyFont="1" applyFill="1" applyBorder="1" applyAlignment="1" applyProtection="1">
      <alignment horizontal="center" vertical="center" wrapText="1"/>
      <protection locked="0"/>
    </xf>
    <xf numFmtId="0" fontId="37" fillId="8" borderId="2" xfId="0" applyNumberFormat="1" applyFont="1" applyFill="1" applyBorder="1" applyAlignment="1">
      <alignment horizontal="left" vertical="center" wrapText="1"/>
    </xf>
    <xf numFmtId="2" fontId="39" fillId="8" borderId="2" xfId="0" applyNumberFormat="1" applyFont="1" applyFill="1" applyBorder="1" applyAlignment="1">
      <alignment horizontal="left" vertical="center" wrapText="1"/>
    </xf>
    <xf numFmtId="2" fontId="39" fillId="8" borderId="2" xfId="0" applyNumberFormat="1" applyFont="1" applyFill="1" applyBorder="1" applyAlignment="1" applyProtection="1">
      <alignment horizontal="center" vertical="center" wrapText="1"/>
      <protection locked="0"/>
    </xf>
    <xf numFmtId="0" fontId="39" fillId="8" borderId="2" xfId="0" applyFont="1" applyFill="1" applyBorder="1" applyAlignment="1">
      <alignment vertical="center" wrapText="1"/>
    </xf>
    <xf numFmtId="0" fontId="36" fillId="8" borderId="2" xfId="0" applyFont="1" applyFill="1" applyBorder="1" applyAlignment="1">
      <alignment vertical="center" wrapText="1"/>
    </xf>
    <xf numFmtId="0" fontId="43" fillId="8" borderId="2" xfId="0" applyFont="1" applyFill="1" applyBorder="1" applyAlignment="1">
      <alignment horizontal="left" vertical="center" wrapText="1"/>
    </xf>
    <xf numFmtId="0" fontId="36" fillId="8" borderId="2" xfId="0" applyFont="1" applyFill="1" applyBorder="1" applyAlignment="1">
      <alignment horizontal="left" vertical="center" wrapText="1"/>
    </xf>
    <xf numFmtId="0" fontId="36" fillId="8" borderId="2" xfId="0" applyFont="1" applyFill="1" applyBorder="1" applyAlignment="1">
      <alignment horizontal="center" vertical="center" wrapText="1"/>
    </xf>
    <xf numFmtId="0" fontId="44" fillId="8" borderId="2" xfId="0" applyFont="1" applyFill="1" applyBorder="1" applyAlignment="1">
      <alignment horizontal="left" vertical="center" wrapText="1"/>
    </xf>
    <xf numFmtId="0" fontId="44" fillId="8" borderId="2" xfId="0" applyFont="1" applyFill="1" applyBorder="1" applyAlignment="1">
      <alignment horizontal="center" vertical="center" wrapText="1"/>
    </xf>
    <xf numFmtId="0" fontId="40" fillId="24" borderId="2" xfId="0" applyFont="1" applyFill="1" applyBorder="1" applyAlignment="1">
      <alignment vertical="center" wrapText="1"/>
    </xf>
    <xf numFmtId="14" fontId="36" fillId="0" borderId="2" xfId="0" applyNumberFormat="1" applyFont="1" applyBorder="1" applyAlignment="1">
      <alignment horizontal="left" vertical="center" wrapText="1"/>
    </xf>
    <xf numFmtId="0" fontId="37" fillId="24" borderId="2" xfId="0" applyFont="1" applyFill="1" applyBorder="1" applyAlignment="1" applyProtection="1">
      <alignment horizontal="left" vertical="center" wrapText="1"/>
      <protection locked="0"/>
    </xf>
    <xf numFmtId="2" fontId="37" fillId="8" borderId="2" xfId="0" applyNumberFormat="1" applyFont="1" applyFill="1" applyBorder="1" applyAlignment="1" applyProtection="1">
      <alignment horizontal="center" vertical="center" wrapText="1"/>
      <protection locked="0"/>
    </xf>
    <xf numFmtId="0" fontId="38" fillId="8" borderId="2" xfId="0" applyFont="1" applyFill="1" applyBorder="1" applyAlignment="1">
      <alignment horizontal="center" vertical="center" wrapText="1"/>
    </xf>
    <xf numFmtId="166" fontId="38" fillId="0" borderId="2" xfId="0" applyNumberFormat="1" applyFont="1" applyBorder="1" applyAlignment="1">
      <alignment horizontal="left" vertical="center" wrapText="1"/>
    </xf>
    <xf numFmtId="0" fontId="38" fillId="8" borderId="2" xfId="0" applyFont="1" applyFill="1" applyBorder="1" applyAlignment="1">
      <alignment horizontal="left" vertical="center" wrapText="1"/>
    </xf>
    <xf numFmtId="0" fontId="37" fillId="8" borderId="2" xfId="0" applyFont="1" applyFill="1" applyBorder="1" applyAlignment="1">
      <alignment horizontal="center" vertical="center" wrapText="1"/>
    </xf>
    <xf numFmtId="0" fontId="37" fillId="26" borderId="2" xfId="0" applyFont="1" applyFill="1" applyBorder="1" applyAlignment="1">
      <alignment vertical="center" wrapText="1"/>
    </xf>
    <xf numFmtId="0" fontId="39" fillId="8" borderId="2" xfId="0" applyFont="1" applyFill="1" applyBorder="1" applyAlignment="1">
      <alignment horizontal="left" vertical="center" wrapText="1"/>
    </xf>
    <xf numFmtId="0" fontId="39" fillId="8" borderId="2" xfId="0" applyFont="1" applyFill="1" applyBorder="1" applyAlignment="1">
      <alignment horizontal="center" vertical="center" wrapText="1"/>
    </xf>
    <xf numFmtId="0" fontId="39" fillId="24" borderId="2" xfId="0" applyFont="1" applyFill="1" applyBorder="1" applyAlignment="1">
      <alignment horizontal="left" vertical="center" wrapText="1"/>
    </xf>
    <xf numFmtId="0" fontId="39" fillId="24" borderId="2" xfId="0" applyFont="1" applyFill="1" applyBorder="1" applyAlignment="1">
      <alignment horizontal="center" vertical="center" wrapText="1"/>
    </xf>
    <xf numFmtId="0" fontId="33" fillId="5" borderId="2" xfId="0" applyFont="1" applyFill="1" applyBorder="1" applyAlignment="1">
      <alignment horizontal="left" vertical="center" wrapText="1"/>
    </xf>
    <xf numFmtId="0" fontId="33" fillId="5" borderId="2" xfId="0" applyFont="1" applyFill="1" applyBorder="1" applyAlignment="1">
      <alignment horizontal="center" vertical="center" wrapText="1"/>
    </xf>
    <xf numFmtId="0" fontId="33" fillId="5" borderId="2" xfId="0" applyNumberFormat="1" applyFont="1" applyFill="1" applyBorder="1" applyAlignment="1">
      <alignment horizontal="center" vertical="center" wrapText="1"/>
    </xf>
    <xf numFmtId="1" fontId="33" fillId="5" borderId="2" xfId="0" applyNumberFormat="1" applyFont="1" applyFill="1" applyBorder="1" applyAlignment="1">
      <alignment horizontal="left" vertical="center" wrapText="1"/>
    </xf>
    <xf numFmtId="2" fontId="33" fillId="5" borderId="2" xfId="0" applyNumberFormat="1" applyFont="1" applyFill="1" applyBorder="1" applyAlignment="1">
      <alignment vertical="center" wrapText="1"/>
    </xf>
    <xf numFmtId="2" fontId="33" fillId="5" borderId="2" xfId="0" applyNumberFormat="1" applyFont="1" applyFill="1" applyBorder="1" applyAlignment="1" applyProtection="1">
      <alignment horizontal="center" vertical="center" wrapText="1"/>
      <protection locked="0"/>
    </xf>
    <xf numFmtId="0" fontId="38" fillId="27" borderId="2" xfId="0" applyNumberFormat="1" applyFont="1" applyFill="1" applyBorder="1" applyAlignment="1">
      <alignment horizontal="left" vertical="center" wrapText="1"/>
    </xf>
    <xf numFmtId="0" fontId="38" fillId="27" borderId="2" xfId="0" applyNumberFormat="1" applyFont="1" applyFill="1" applyBorder="1" applyAlignment="1" applyProtection="1">
      <alignment horizontal="left" vertical="center" wrapText="1"/>
      <protection locked="0"/>
    </xf>
    <xf numFmtId="14" fontId="36" fillId="27" borderId="2" xfId="0" applyNumberFormat="1" applyFont="1" applyFill="1" applyBorder="1" applyAlignment="1">
      <alignment horizontal="left" vertical="center" wrapText="1"/>
    </xf>
    <xf numFmtId="0" fontId="38" fillId="0" borderId="2" xfId="0" applyNumberFormat="1" applyFont="1" applyBorder="1" applyAlignment="1" applyProtection="1">
      <alignment horizontal="left" vertical="center" wrapText="1"/>
      <protection locked="0"/>
    </xf>
    <xf numFmtId="2" fontId="38" fillId="27" borderId="2" xfId="0" applyNumberFormat="1" applyFont="1" applyFill="1" applyBorder="1" applyAlignment="1">
      <alignment horizontal="left" vertical="center" wrapText="1"/>
    </xf>
    <xf numFmtId="0" fontId="37" fillId="26" borderId="2" xfId="0" applyFont="1" applyFill="1" applyBorder="1" applyAlignment="1">
      <alignment horizontal="left" vertical="center" wrapText="1"/>
    </xf>
    <xf numFmtId="2" fontId="37" fillId="26" borderId="2" xfId="0" applyNumberFormat="1" applyFont="1" applyFill="1" applyBorder="1" applyAlignment="1">
      <alignment horizontal="left" vertical="center" wrapText="1"/>
    </xf>
    <xf numFmtId="2" fontId="37" fillId="26" borderId="2" xfId="0" applyNumberFormat="1" applyFont="1" applyFill="1" applyBorder="1" applyAlignment="1" applyProtection="1">
      <alignment horizontal="center" vertical="center" wrapText="1"/>
      <protection locked="0"/>
    </xf>
    <xf numFmtId="0" fontId="39" fillId="26" borderId="2" xfId="0" applyFont="1" applyFill="1" applyBorder="1" applyAlignment="1">
      <alignment horizontal="left" vertical="center" wrapText="1"/>
    </xf>
    <xf numFmtId="0" fontId="44" fillId="26" borderId="2" xfId="0" applyFont="1" applyFill="1" applyBorder="1" applyAlignment="1">
      <alignment horizontal="center" vertical="center" wrapText="1"/>
    </xf>
    <xf numFmtId="0" fontId="44" fillId="26" borderId="2" xfId="0" applyFont="1" applyFill="1" applyBorder="1" applyAlignment="1">
      <alignment horizontal="left" vertical="center" wrapText="1"/>
    </xf>
    <xf numFmtId="0" fontId="37" fillId="26" borderId="2" xfId="0" applyFont="1" applyFill="1" applyBorder="1" applyAlignment="1">
      <alignment horizontal="center" vertical="center" wrapText="1"/>
    </xf>
    <xf numFmtId="14" fontId="38" fillId="0" borderId="2" xfId="0" applyNumberFormat="1" applyFont="1" applyBorder="1" applyAlignment="1">
      <alignment horizontal="left" vertical="center" wrapText="1"/>
    </xf>
    <xf numFmtId="2" fontId="37" fillId="26" borderId="2" xfId="0" applyNumberFormat="1" applyFont="1" applyFill="1" applyBorder="1" applyAlignment="1">
      <alignment vertical="center" wrapText="1"/>
    </xf>
    <xf numFmtId="0" fontId="38" fillId="0" borderId="2" xfId="0" applyNumberFormat="1" applyFont="1" applyBorder="1" applyAlignment="1" applyProtection="1">
      <alignment horizontal="center" vertical="center" wrapText="1"/>
      <protection locked="0"/>
    </xf>
    <xf numFmtId="2" fontId="37" fillId="8" borderId="2" xfId="0" applyNumberFormat="1" applyFont="1" applyFill="1" applyBorder="1" applyAlignment="1">
      <alignment vertical="center" wrapText="1"/>
    </xf>
    <xf numFmtId="0" fontId="33" fillId="7" borderId="2" xfId="0" applyFont="1" applyFill="1" applyBorder="1" applyAlignment="1">
      <alignment horizontal="left" vertical="center" wrapText="1"/>
    </xf>
    <xf numFmtId="0" fontId="33" fillId="7" borderId="2" xfId="0" applyFont="1" applyFill="1" applyBorder="1" applyAlignment="1">
      <alignment horizontal="center" vertical="center" wrapText="1"/>
    </xf>
    <xf numFmtId="0" fontId="33" fillId="7" borderId="2" xfId="0" applyNumberFormat="1" applyFont="1" applyFill="1" applyBorder="1" applyAlignment="1">
      <alignment horizontal="center" vertical="center" wrapText="1"/>
    </xf>
    <xf numFmtId="0" fontId="39" fillId="0" borderId="2" xfId="0" applyFont="1" applyBorder="1" applyAlignment="1" applyProtection="1">
      <alignment vertical="center" wrapText="1"/>
      <protection locked="0"/>
    </xf>
    <xf numFmtId="0" fontId="37" fillId="26" borderId="2" xfId="0" applyFont="1" applyFill="1" applyBorder="1" applyAlignment="1" applyProtection="1">
      <alignment horizontal="center" vertical="center" wrapText="1"/>
      <protection locked="0"/>
    </xf>
    <xf numFmtId="0" fontId="39" fillId="9" borderId="2" xfId="0" applyFont="1" applyFill="1" applyBorder="1" applyAlignment="1">
      <alignment horizontal="center" vertical="center" wrapText="1"/>
    </xf>
    <xf numFmtId="49" fontId="37" fillId="5" borderId="2" xfId="0" applyNumberFormat="1" applyFont="1" applyFill="1" applyBorder="1" applyAlignment="1">
      <alignment horizontal="left" vertical="center" wrapText="1"/>
    </xf>
    <xf numFmtId="49" fontId="37" fillId="5" borderId="2" xfId="0" applyNumberFormat="1" applyFont="1" applyFill="1" applyBorder="1" applyAlignment="1">
      <alignment vertical="center" wrapText="1"/>
    </xf>
    <xf numFmtId="0" fontId="37" fillId="5" borderId="2" xfId="0" applyNumberFormat="1" applyFont="1" applyFill="1" applyBorder="1" applyAlignment="1">
      <alignment horizontal="left" vertical="center" wrapText="1"/>
    </xf>
    <xf numFmtId="49" fontId="37" fillId="5" borderId="2" xfId="0" applyNumberFormat="1" applyFont="1" applyFill="1" applyBorder="1" applyAlignment="1" applyProtection="1">
      <alignment horizontal="center" vertical="center" wrapText="1"/>
      <protection locked="0"/>
    </xf>
    <xf numFmtId="0" fontId="37" fillId="5" borderId="2" xfId="0" applyNumberFormat="1" applyFont="1" applyFill="1" applyBorder="1" applyAlignment="1">
      <alignment vertical="center" wrapText="1"/>
    </xf>
    <xf numFmtId="0" fontId="46" fillId="5" borderId="2" xfId="0" applyFont="1" applyFill="1" applyBorder="1" applyAlignment="1">
      <alignment horizontal="left" vertical="center" wrapText="1"/>
    </xf>
    <xf numFmtId="0" fontId="46" fillId="5" borderId="2" xfId="0" applyFont="1" applyFill="1" applyBorder="1" applyAlignment="1">
      <alignment horizontal="center" vertical="center" wrapText="1"/>
    </xf>
    <xf numFmtId="0" fontId="37" fillId="5" borderId="2" xfId="0" applyNumberFormat="1" applyFont="1" applyFill="1" applyBorder="1" applyAlignment="1">
      <alignment horizontal="center" vertical="center" wrapText="1"/>
    </xf>
    <xf numFmtId="0" fontId="37" fillId="9" borderId="2" xfId="0" applyFont="1" applyFill="1" applyBorder="1" applyAlignment="1">
      <alignment horizontal="left" vertical="center" wrapText="1"/>
    </xf>
    <xf numFmtId="0" fontId="37" fillId="9" borderId="2" xfId="0" applyFont="1" applyFill="1" applyBorder="1" applyAlignment="1">
      <alignment vertical="center" wrapText="1"/>
    </xf>
    <xf numFmtId="0" fontId="37" fillId="9" borderId="2" xfId="0" applyFont="1" applyFill="1" applyBorder="1" applyAlignment="1" applyProtection="1">
      <alignment horizontal="center" vertical="center" wrapText="1"/>
      <protection locked="0"/>
    </xf>
    <xf numFmtId="0" fontId="39" fillId="9" borderId="2" xfId="0" applyFont="1" applyFill="1" applyBorder="1" applyAlignment="1">
      <alignment horizontal="left" vertical="center" wrapText="1"/>
    </xf>
    <xf numFmtId="0" fontId="37" fillId="9" borderId="2" xfId="0" applyFont="1" applyFill="1" applyBorder="1" applyAlignment="1">
      <alignment horizontal="center" vertical="center" wrapText="1"/>
    </xf>
    <xf numFmtId="0" fontId="39" fillId="9" borderId="2" xfId="0" applyFont="1" applyFill="1" applyBorder="1" applyAlignment="1">
      <alignment vertical="center" wrapText="1"/>
    </xf>
    <xf numFmtId="0" fontId="37" fillId="26" borderId="2" xfId="0" applyFont="1" applyFill="1" applyBorder="1" applyAlignment="1" applyProtection="1">
      <alignment horizontal="left" vertical="center" wrapText="1"/>
      <protection locked="0"/>
    </xf>
    <xf numFmtId="0" fontId="37" fillId="9" borderId="2" xfId="0" applyFont="1" applyFill="1" applyBorder="1" applyAlignment="1" applyProtection="1">
      <alignment horizontal="left" vertical="center" wrapText="1"/>
      <protection locked="0"/>
    </xf>
    <xf numFmtId="0" fontId="36" fillId="0" borderId="2" xfId="0" applyFont="1" applyBorder="1" applyAlignment="1" applyProtection="1">
      <alignment wrapText="1"/>
      <protection locked="0"/>
    </xf>
    <xf numFmtId="0" fontId="36" fillId="0" borderId="2" xfId="0" applyFont="1" applyBorder="1" applyAlignment="1" applyProtection="1">
      <alignment horizontal="left" vertical="center" wrapText="1"/>
      <protection locked="0"/>
    </xf>
    <xf numFmtId="0" fontId="36" fillId="0" borderId="2" xfId="0" applyFont="1" applyBorder="1" applyAlignment="1" applyProtection="1">
      <alignment horizontal="center" vertical="center" wrapText="1"/>
      <protection locked="0"/>
    </xf>
    <xf numFmtId="0" fontId="36" fillId="0" borderId="2" xfId="0" applyFont="1" applyBorder="1" applyAlignment="1" applyProtection="1">
      <alignment vertical="center" wrapText="1"/>
      <protection locked="0"/>
    </xf>
    <xf numFmtId="0" fontId="37" fillId="0" borderId="2" xfId="0" applyNumberFormat="1" applyFont="1" applyBorder="1" applyAlignment="1">
      <alignment horizontal="center" vertical="center" wrapText="1"/>
    </xf>
    <xf numFmtId="0" fontId="38" fillId="9" borderId="2" xfId="0" applyFont="1" applyFill="1" applyBorder="1" applyAlignment="1">
      <alignment horizontal="left" vertical="center" wrapText="1"/>
    </xf>
    <xf numFmtId="0" fontId="38" fillId="9" borderId="2" xfId="0" applyFont="1" applyFill="1" applyBorder="1" applyAlignment="1">
      <alignment vertical="center" wrapText="1"/>
    </xf>
    <xf numFmtId="0" fontId="38" fillId="9" borderId="2" xfId="0" applyFont="1" applyFill="1" applyBorder="1" applyAlignment="1" applyProtection="1">
      <alignment horizontal="center" vertical="center" wrapText="1"/>
      <protection locked="0"/>
    </xf>
    <xf numFmtId="0" fontId="36" fillId="9" borderId="2" xfId="0" applyFont="1" applyFill="1" applyBorder="1" applyAlignment="1">
      <alignment horizontal="left" vertical="center" wrapText="1"/>
    </xf>
    <xf numFmtId="0" fontId="36" fillId="9" borderId="2" xfId="0" applyFont="1" applyFill="1" applyBorder="1" applyAlignment="1">
      <alignment horizontal="center" vertical="center" wrapText="1"/>
    </xf>
    <xf numFmtId="0" fontId="38" fillId="9" borderId="2" xfId="0" applyFont="1" applyFill="1" applyBorder="1" applyAlignment="1">
      <alignment horizontal="center" vertical="center" wrapText="1"/>
    </xf>
    <xf numFmtId="49" fontId="33" fillId="5" borderId="2" xfId="0" applyNumberFormat="1" applyFont="1" applyFill="1" applyBorder="1" applyAlignment="1" applyProtection="1">
      <alignment horizontal="left" vertical="center" wrapText="1"/>
      <protection locked="0"/>
    </xf>
    <xf numFmtId="0" fontId="33" fillId="3" borderId="2" xfId="0" applyFont="1" applyFill="1" applyBorder="1" applyAlignment="1">
      <alignment horizontal="center" vertical="center" wrapText="1"/>
    </xf>
    <xf numFmtId="0" fontId="37" fillId="8" borderId="2" xfId="0" applyFont="1" applyFill="1" applyBorder="1" applyAlignment="1" applyProtection="1">
      <alignment horizontal="center" vertical="center" wrapText="1"/>
      <protection locked="0"/>
    </xf>
    <xf numFmtId="0" fontId="38" fillId="5" borderId="2" xfId="0" applyNumberFormat="1" applyFont="1" applyFill="1" applyBorder="1" applyAlignment="1">
      <alignment horizontal="center" vertical="center" wrapText="1"/>
    </xf>
    <xf numFmtId="0" fontId="33" fillId="0" borderId="2" xfId="0" applyNumberFormat="1" applyFont="1" applyBorder="1" applyAlignment="1">
      <alignment horizontal="center" vertical="center" wrapText="1"/>
    </xf>
    <xf numFmtId="0" fontId="33" fillId="24" borderId="2" xfId="0" applyFont="1" applyFill="1" applyBorder="1" applyAlignment="1">
      <alignment horizontal="center" vertical="center" wrapText="1"/>
    </xf>
    <xf numFmtId="0" fontId="38" fillId="24" borderId="2" xfId="0" applyFont="1" applyFill="1" applyBorder="1" applyAlignment="1" applyProtection="1">
      <alignment horizontal="center" vertical="center" wrapText="1"/>
      <protection locked="0"/>
    </xf>
    <xf numFmtId="0" fontId="37" fillId="8" borderId="2" xfId="0" applyFont="1" applyFill="1" applyBorder="1" applyAlignment="1" applyProtection="1">
      <alignment horizontal="left" vertical="center" wrapText="1"/>
      <protection locked="0"/>
    </xf>
    <xf numFmtId="0" fontId="33" fillId="8" borderId="2" xfId="0" applyFont="1" applyFill="1" applyBorder="1" applyAlignment="1">
      <alignment horizontal="center" vertical="center" wrapText="1"/>
    </xf>
    <xf numFmtId="0" fontId="33" fillId="5" borderId="2" xfId="0" quotePrefix="1" applyNumberFormat="1" applyFont="1" applyFill="1" applyBorder="1" applyAlignment="1">
      <alignment horizontal="center" vertical="center" wrapText="1"/>
    </xf>
    <xf numFmtId="0" fontId="33" fillId="7" borderId="2" xfId="0" quotePrefix="1" applyFont="1" applyFill="1" applyBorder="1" applyAlignment="1">
      <alignment horizontal="center" vertical="center" wrapText="1"/>
    </xf>
    <xf numFmtId="0" fontId="8" fillId="0" borderId="2" xfId="0" applyFont="1" applyBorder="1" applyAlignment="1">
      <alignment horizontal="left" vertical="center" wrapText="1"/>
    </xf>
    <xf numFmtId="49" fontId="47" fillId="25" borderId="2" xfId="0" applyNumberFormat="1" applyFont="1" applyFill="1" applyBorder="1" applyAlignment="1">
      <alignment horizontal="center" vertical="top" wrapText="1"/>
    </xf>
    <xf numFmtId="0" fontId="47" fillId="25" borderId="2" xfId="0" applyFont="1" applyFill="1" applyBorder="1" applyAlignment="1">
      <alignment horizontal="center" vertical="top" wrapText="1"/>
    </xf>
    <xf numFmtId="49" fontId="47" fillId="3" borderId="2" xfId="0" applyNumberFormat="1" applyFont="1" applyFill="1" applyBorder="1" applyAlignment="1">
      <alignment horizontal="left" vertical="center" wrapText="1"/>
    </xf>
    <xf numFmtId="0" fontId="47" fillId="3" borderId="2" xfId="0" applyFont="1" applyFill="1" applyBorder="1" applyAlignment="1">
      <alignment horizontal="left" vertical="center" wrapText="1"/>
    </xf>
    <xf numFmtId="49" fontId="47" fillId="5" borderId="2" xfId="0" applyNumberFormat="1" applyFont="1" applyFill="1" applyBorder="1" applyAlignment="1">
      <alignment horizontal="left" vertical="center" wrapText="1"/>
    </xf>
    <xf numFmtId="0" fontId="47" fillId="5" borderId="2" xfId="0" applyNumberFormat="1" applyFont="1" applyFill="1" applyBorder="1" applyAlignment="1">
      <alignment vertical="center" wrapText="1"/>
    </xf>
    <xf numFmtId="49" fontId="48" fillId="24" borderId="2" xfId="0" applyNumberFormat="1" applyFont="1" applyFill="1" applyBorder="1" applyAlignment="1">
      <alignment horizontal="left" vertical="center" wrapText="1"/>
    </xf>
    <xf numFmtId="0" fontId="48" fillId="24" borderId="2" xfId="0" applyFont="1" applyFill="1" applyBorder="1" applyAlignment="1">
      <alignment vertical="center" wrapText="1"/>
    </xf>
    <xf numFmtId="49" fontId="8" fillId="0" borderId="2" xfId="0" applyNumberFormat="1" applyFont="1" applyBorder="1" applyAlignment="1">
      <alignment horizontal="left" vertical="top" wrapText="1"/>
    </xf>
    <xf numFmtId="0" fontId="8" fillId="0" borderId="2" xfId="0" applyFont="1" applyBorder="1" applyAlignment="1">
      <alignment horizontal="left" vertical="top" wrapText="1"/>
    </xf>
    <xf numFmtId="49" fontId="33" fillId="5" borderId="2" xfId="0" applyNumberFormat="1" applyFont="1" applyFill="1" applyBorder="1" applyAlignment="1" applyProtection="1">
      <alignment horizontal="center" vertical="center" wrapText="1"/>
    </xf>
    <xf numFmtId="0" fontId="33" fillId="5" borderId="2" xfId="0" applyNumberFormat="1" applyFont="1" applyFill="1" applyBorder="1" applyAlignment="1" applyProtection="1">
      <alignment horizontal="center" vertical="center" wrapText="1"/>
    </xf>
    <xf numFmtId="0" fontId="37" fillId="24" borderId="2" xfId="0" applyFont="1" applyFill="1" applyBorder="1" applyAlignment="1" applyProtection="1">
      <alignment horizontal="center" vertical="center" wrapText="1"/>
    </xf>
    <xf numFmtId="49" fontId="33" fillId="7" borderId="2" xfId="0" applyNumberFormat="1" applyFont="1" applyFill="1" applyBorder="1" applyAlignment="1" applyProtection="1">
      <alignment horizontal="center" vertical="center" wrapText="1"/>
    </xf>
    <xf numFmtId="0" fontId="33" fillId="7" borderId="2" xfId="0" applyNumberFormat="1" applyFont="1" applyFill="1" applyBorder="1" applyAlignment="1" applyProtection="1">
      <alignment horizontal="center" vertical="center" wrapText="1"/>
    </xf>
    <xf numFmtId="0" fontId="32" fillId="0" borderId="0" xfId="0" applyFont="1" applyAlignment="1">
      <alignment vertical="top"/>
    </xf>
    <xf numFmtId="0" fontId="32" fillId="0" borderId="0" xfId="0" applyFont="1" applyAlignment="1">
      <alignment vertical="top" wrapText="1"/>
    </xf>
    <xf numFmtId="0" fontId="31" fillId="27" borderId="0" xfId="0" applyFont="1" applyFill="1" applyAlignment="1">
      <alignment vertical="top" wrapText="1"/>
    </xf>
    <xf numFmtId="0" fontId="32" fillId="27" borderId="0" xfId="0" applyFont="1" applyFill="1" applyAlignment="1">
      <alignment vertical="top" wrapText="1"/>
    </xf>
    <xf numFmtId="0" fontId="32" fillId="27" borderId="0" xfId="0" quotePrefix="1" applyFont="1" applyFill="1" applyAlignment="1">
      <alignment vertical="top" wrapText="1"/>
    </xf>
    <xf numFmtId="17" fontId="32" fillId="27" borderId="0" xfId="0" applyNumberFormat="1" applyFont="1" applyFill="1" applyAlignment="1">
      <alignment vertical="top" wrapText="1"/>
    </xf>
    <xf numFmtId="0" fontId="33" fillId="25" borderId="2" xfId="0" applyFont="1" applyFill="1" applyBorder="1" applyAlignment="1">
      <alignment horizontal="center" vertical="center"/>
    </xf>
    <xf numFmtId="0" fontId="1" fillId="27" borderId="0" xfId="0" applyFont="1" applyFill="1" applyAlignment="1">
      <alignment vertical="top" wrapText="1"/>
    </xf>
    <xf numFmtId="0" fontId="39" fillId="0" borderId="2" xfId="0" applyFont="1" applyBorder="1" applyAlignment="1" applyProtection="1">
      <alignment horizontal="center" vertical="center" wrapText="1"/>
      <protection locked="0"/>
    </xf>
    <xf numFmtId="0" fontId="31" fillId="0" borderId="0" xfId="0" applyFont="1" applyAlignment="1">
      <alignment vertical="top"/>
    </xf>
    <xf numFmtId="0" fontId="33" fillId="25" borderId="50" xfId="0" applyFont="1" applyFill="1" applyBorder="1" applyAlignment="1" applyProtection="1">
      <alignment vertical="top"/>
      <protection locked="0"/>
    </xf>
    <xf numFmtId="14" fontId="32" fillId="0" borderId="2" xfId="0" applyNumberFormat="1" applyFont="1" applyBorder="1" applyAlignment="1">
      <alignment horizontal="left" vertical="top"/>
    </xf>
    <xf numFmtId="0" fontId="32" fillId="0" borderId="2" xfId="0" applyFont="1" applyBorder="1" applyAlignment="1">
      <alignment vertical="top"/>
    </xf>
    <xf numFmtId="49" fontId="32" fillId="0" borderId="2" xfId="0" applyNumberFormat="1" applyFont="1" applyBorder="1" applyAlignment="1">
      <alignment horizontal="left" vertical="top"/>
    </xf>
    <xf numFmtId="49" fontId="32" fillId="0" borderId="2" xfId="0" applyNumberFormat="1" applyFont="1" applyBorder="1" applyAlignment="1">
      <alignment vertical="top"/>
    </xf>
    <xf numFmtId="49" fontId="32" fillId="0" borderId="0" xfId="0" applyNumberFormat="1" applyFont="1" applyAlignment="1">
      <alignment vertical="top"/>
    </xf>
    <xf numFmtId="0" fontId="31" fillId="27" borderId="0" xfId="0" applyFont="1" applyFill="1" applyAlignment="1">
      <alignment vertical="top"/>
    </xf>
    <xf numFmtId="0" fontId="32" fillId="27" borderId="0" xfId="0" applyFont="1" applyFill="1" applyAlignment="1">
      <alignment vertical="top"/>
    </xf>
    <xf numFmtId="49"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49" fontId="1" fillId="28" borderId="2" xfId="0" applyNumberFormat="1" applyFont="1" applyFill="1" applyBorder="1" applyAlignment="1">
      <alignment horizontal="left" vertical="top" wrapText="1"/>
    </xf>
    <xf numFmtId="0" fontId="8" fillId="28" borderId="2" xfId="0" applyFont="1" applyFill="1" applyBorder="1" applyAlignment="1">
      <alignment horizontal="left" vertical="top" wrapText="1"/>
    </xf>
    <xf numFmtId="0" fontId="1" fillId="28" borderId="2" xfId="0" applyFont="1" applyFill="1" applyBorder="1" applyAlignment="1">
      <alignment horizontal="left" vertical="top" wrapText="1"/>
    </xf>
    <xf numFmtId="1" fontId="52" fillId="24" borderId="2" xfId="0" applyNumberFormat="1" applyFont="1" applyFill="1" applyBorder="1" applyAlignment="1">
      <alignment horizontal="left" vertical="center" wrapText="1"/>
    </xf>
    <xf numFmtId="2" fontId="52" fillId="24" borderId="2" xfId="0" applyNumberFormat="1" applyFont="1" applyFill="1" applyBorder="1" applyAlignment="1">
      <alignment vertical="center" wrapText="1"/>
    </xf>
    <xf numFmtId="1" fontId="52" fillId="24" borderId="2" xfId="0" applyNumberFormat="1" applyFont="1" applyFill="1" applyBorder="1" applyAlignment="1" applyProtection="1">
      <alignment horizontal="center" vertical="center" wrapText="1"/>
      <protection locked="0"/>
    </xf>
    <xf numFmtId="0" fontId="52" fillId="24" borderId="2" xfId="0" applyFont="1" applyFill="1" applyBorder="1" applyAlignment="1">
      <alignment vertical="center" wrapText="1"/>
    </xf>
    <xf numFmtId="0" fontId="52" fillId="24" borderId="2" xfId="0" applyFont="1" applyFill="1" applyBorder="1" applyAlignment="1">
      <alignment horizontal="left" vertical="center" wrapText="1"/>
    </xf>
    <xf numFmtId="0" fontId="52" fillId="24" borderId="2" xfId="0" applyFont="1" applyFill="1" applyBorder="1" applyAlignment="1">
      <alignment horizontal="center" vertical="center" wrapText="1"/>
    </xf>
    <xf numFmtId="0" fontId="52" fillId="0" borderId="0" xfId="0" applyFont="1" applyAlignment="1" applyProtection="1">
      <alignment vertical="center"/>
      <protection locked="0"/>
    </xf>
    <xf numFmtId="0" fontId="52" fillId="8" borderId="2" xfId="0" applyFont="1" applyFill="1" applyBorder="1" applyAlignment="1">
      <alignment horizontal="left" vertical="center" wrapText="1"/>
    </xf>
    <xf numFmtId="2" fontId="52" fillId="8" borderId="2" xfId="0" applyNumberFormat="1" applyFont="1" applyFill="1" applyBorder="1" applyAlignment="1">
      <alignment horizontal="left" vertical="center" wrapText="1"/>
    </xf>
    <xf numFmtId="2" fontId="52" fillId="8" borderId="2" xfId="0" applyNumberFormat="1" applyFont="1" applyFill="1" applyBorder="1" applyAlignment="1" applyProtection="1">
      <alignment horizontal="center" vertical="center" wrapText="1"/>
      <protection locked="0"/>
    </xf>
    <xf numFmtId="2" fontId="52" fillId="8" borderId="2" xfId="0" applyNumberFormat="1" applyFont="1" applyFill="1" applyBorder="1" applyAlignment="1">
      <alignment vertical="center" wrapText="1"/>
    </xf>
    <xf numFmtId="0" fontId="52" fillId="8" borderId="2" xfId="0" applyFont="1" applyFill="1" applyBorder="1" applyAlignment="1">
      <alignment vertical="center" wrapText="1"/>
    </xf>
    <xf numFmtId="0" fontId="52" fillId="8" borderId="2" xfId="0" applyFont="1" applyFill="1" applyBorder="1" applyAlignment="1">
      <alignment horizontal="center" vertical="center" wrapText="1"/>
    </xf>
    <xf numFmtId="0" fontId="52" fillId="26" borderId="2" xfId="0" applyFont="1" applyFill="1" applyBorder="1" applyAlignment="1">
      <alignment horizontal="center" vertical="center" wrapText="1"/>
    </xf>
    <xf numFmtId="0" fontId="53" fillId="0" borderId="2" xfId="0" applyFont="1" applyBorder="1" applyAlignment="1">
      <alignment horizontal="left" vertical="center" wrapText="1"/>
    </xf>
    <xf numFmtId="0" fontId="53" fillId="8" borderId="2" xfId="0" applyFont="1" applyFill="1" applyBorder="1" applyAlignment="1">
      <alignment horizontal="left" vertical="center" wrapText="1"/>
    </xf>
    <xf numFmtId="0" fontId="53" fillId="0" borderId="2" xfId="0" applyNumberFormat="1" applyFont="1" applyBorder="1" applyAlignment="1">
      <alignment horizontal="left" vertical="center" wrapText="1"/>
    </xf>
    <xf numFmtId="0" fontId="53" fillId="0" borderId="2" xfId="0" applyNumberFormat="1" applyFont="1" applyBorder="1" applyAlignment="1" applyProtection="1">
      <alignment horizontal="left" vertical="center" wrapText="1"/>
      <protection locked="0"/>
    </xf>
    <xf numFmtId="0" fontId="53" fillId="0" borderId="2" xfId="0" applyFont="1" applyBorder="1" applyAlignment="1">
      <alignment vertical="center" wrapText="1"/>
    </xf>
    <xf numFmtId="0" fontId="53" fillId="0" borderId="2" xfId="0" applyNumberFormat="1" applyFont="1" applyBorder="1" applyAlignment="1">
      <alignment vertical="center" wrapText="1"/>
    </xf>
    <xf numFmtId="166" fontId="53" fillId="0" borderId="2" xfId="0" applyNumberFormat="1" applyFont="1" applyBorder="1" applyAlignment="1">
      <alignment horizontal="left" vertical="center" wrapText="1"/>
    </xf>
    <xf numFmtId="0" fontId="53" fillId="0" borderId="2" xfId="0" applyFont="1" applyBorder="1" applyAlignment="1">
      <alignment horizontal="center" vertical="center" wrapText="1"/>
    </xf>
    <xf numFmtId="0" fontId="53" fillId="0" borderId="2" xfId="0" applyFont="1" applyBorder="1" applyAlignment="1">
      <alignment horizontal="left" wrapText="1"/>
    </xf>
    <xf numFmtId="0" fontId="53" fillId="0" borderId="2" xfId="0" applyNumberFormat="1" applyFont="1" applyBorder="1" applyAlignment="1">
      <alignment horizontal="center" vertical="center" wrapText="1"/>
    </xf>
    <xf numFmtId="0" fontId="53" fillId="0" borderId="0" xfId="0" applyFont="1" applyAlignment="1" applyProtection="1">
      <alignment vertical="center"/>
      <protection locked="0"/>
    </xf>
    <xf numFmtId="0" fontId="52" fillId="0" borderId="2" xfId="0" applyFont="1" applyBorder="1" applyAlignment="1">
      <alignment vertical="center" wrapText="1"/>
    </xf>
    <xf numFmtId="49" fontId="52" fillId="5" borderId="2" xfId="0" applyNumberFormat="1" applyFont="1" applyFill="1" applyBorder="1" applyAlignment="1">
      <alignment horizontal="left" vertical="center" wrapText="1"/>
    </xf>
    <xf numFmtId="0" fontId="52" fillId="5" borderId="2" xfId="0" applyNumberFormat="1" applyFont="1" applyFill="1" applyBorder="1" applyAlignment="1">
      <alignment vertical="center" wrapText="1"/>
    </xf>
    <xf numFmtId="0" fontId="52" fillId="5" borderId="2" xfId="0" applyNumberFormat="1" applyFont="1" applyFill="1" applyBorder="1" applyAlignment="1">
      <alignment horizontal="left" vertical="center" wrapText="1"/>
    </xf>
    <xf numFmtId="49" fontId="52" fillId="5" borderId="2" xfId="0" applyNumberFormat="1" applyFont="1" applyFill="1" applyBorder="1" applyAlignment="1" applyProtection="1">
      <alignment horizontal="center" vertical="center" wrapText="1"/>
      <protection locked="0"/>
    </xf>
    <xf numFmtId="0" fontId="52" fillId="5" borderId="2" xfId="0" applyFont="1" applyFill="1" applyBorder="1" applyAlignment="1">
      <alignment horizontal="left" vertical="center" wrapText="1"/>
    </xf>
    <xf numFmtId="0" fontId="52" fillId="5" borderId="2" xfId="0" applyFont="1" applyFill="1" applyBorder="1" applyAlignment="1">
      <alignment horizontal="center" vertical="center" wrapText="1"/>
    </xf>
    <xf numFmtId="0" fontId="52" fillId="5" borderId="2" xfId="0" applyNumberFormat="1" applyFont="1" applyFill="1" applyBorder="1" applyAlignment="1">
      <alignment horizontal="center" vertical="center" wrapText="1"/>
    </xf>
    <xf numFmtId="0" fontId="52" fillId="0" borderId="0" xfId="0" applyFont="1" applyProtection="1">
      <protection locked="0"/>
    </xf>
    <xf numFmtId="49" fontId="52" fillId="5" borderId="2" xfId="0" applyNumberFormat="1" applyFont="1" applyFill="1" applyBorder="1" applyAlignment="1">
      <alignment vertical="center" wrapText="1"/>
    </xf>
    <xf numFmtId="0" fontId="53" fillId="5" borderId="2" xfId="0" applyNumberFormat="1" applyFont="1" applyFill="1" applyBorder="1" applyAlignment="1">
      <alignment horizontal="center" vertical="center" wrapText="1"/>
    </xf>
    <xf numFmtId="0" fontId="53" fillId="0" borderId="2" xfId="0" applyFont="1" applyBorder="1" applyAlignment="1" applyProtection="1">
      <alignment horizontal="left" vertical="center" wrapText="1"/>
      <protection locked="0"/>
    </xf>
    <xf numFmtId="1" fontId="52" fillId="24" borderId="2" xfId="0" applyNumberFormat="1" applyFont="1" applyFill="1" applyBorder="1" applyAlignment="1">
      <alignment vertical="center" wrapText="1"/>
    </xf>
    <xf numFmtId="2" fontId="52" fillId="24" borderId="2" xfId="0" applyNumberFormat="1" applyFont="1" applyFill="1" applyBorder="1" applyAlignment="1">
      <alignment horizontal="left" vertical="center" wrapText="1"/>
    </xf>
    <xf numFmtId="2" fontId="52" fillId="24" borderId="2" xfId="0" applyNumberFormat="1" applyFont="1" applyFill="1" applyBorder="1" applyAlignment="1" applyProtection="1">
      <alignment horizontal="center" vertical="center" wrapText="1"/>
      <protection locked="0"/>
    </xf>
    <xf numFmtId="0" fontId="52" fillId="0" borderId="2" xfId="0" applyFont="1" applyBorder="1" applyAlignment="1" applyProtection="1">
      <alignment vertical="center" wrapText="1"/>
      <protection locked="0"/>
    </xf>
    <xf numFmtId="0" fontId="52" fillId="0" borderId="2" xfId="0" applyFont="1" applyBorder="1" applyAlignment="1" applyProtection="1">
      <alignment horizontal="center" vertical="center" wrapText="1"/>
      <protection locked="0"/>
    </xf>
    <xf numFmtId="0" fontId="52" fillId="9" borderId="2" xfId="0" applyFont="1" applyFill="1" applyBorder="1" applyAlignment="1">
      <alignment horizontal="left" vertical="center" wrapText="1"/>
    </xf>
    <xf numFmtId="0" fontId="52" fillId="9" borderId="2" xfId="0" applyFont="1" applyFill="1" applyBorder="1" applyAlignment="1">
      <alignment vertical="center" wrapText="1"/>
    </xf>
    <xf numFmtId="0" fontId="52" fillId="9" borderId="2" xfId="0" applyFont="1" applyFill="1" applyBorder="1" applyAlignment="1" applyProtection="1">
      <alignment horizontal="center" vertical="center" wrapText="1"/>
      <protection locked="0"/>
    </xf>
    <xf numFmtId="0" fontId="52" fillId="9" borderId="2" xfId="0" applyFont="1" applyFill="1" applyBorder="1" applyAlignment="1">
      <alignment horizontal="center" vertical="center" wrapText="1"/>
    </xf>
    <xf numFmtId="14" fontId="53" fillId="0" borderId="2" xfId="0" applyNumberFormat="1" applyFont="1" applyBorder="1" applyAlignment="1">
      <alignment horizontal="left" vertical="center" wrapText="1"/>
    </xf>
    <xf numFmtId="0" fontId="53" fillId="0" borderId="0" xfId="0" applyFont="1" applyProtection="1">
      <protection locked="0"/>
    </xf>
    <xf numFmtId="0" fontId="53" fillId="27" borderId="2" xfId="0" applyNumberFormat="1" applyFont="1" applyFill="1" applyBorder="1" applyAlignment="1">
      <alignment vertical="center" wrapText="1"/>
    </xf>
    <xf numFmtId="167" fontId="33" fillId="5" borderId="2" xfId="0" applyNumberFormat="1" applyFont="1" applyFill="1" applyBorder="1" applyAlignment="1">
      <alignment horizontal="left" vertical="center" wrapText="1"/>
    </xf>
    <xf numFmtId="167" fontId="38" fillId="0" borderId="2" xfId="0" applyNumberFormat="1" applyFont="1" applyBorder="1" applyAlignment="1">
      <alignment horizontal="left" vertical="center" wrapText="1"/>
    </xf>
    <xf numFmtId="0" fontId="0" fillId="0" borderId="20" xfId="0" applyBorder="1" applyAlignment="1">
      <alignment horizontal="center"/>
    </xf>
    <xf numFmtId="0" fontId="0" fillId="0" borderId="20" xfId="0" applyBorder="1"/>
    <xf numFmtId="0" fontId="0" fillId="29" borderId="20" xfId="0" applyFill="1" applyBorder="1" applyAlignment="1">
      <alignment horizontal="center"/>
    </xf>
    <xf numFmtId="0" fontId="0" fillId="0" borderId="20" xfId="0" applyFont="1" applyBorder="1"/>
    <xf numFmtId="49" fontId="0" fillId="0" borderId="20" xfId="0" applyNumberFormat="1" applyFont="1" applyBorder="1" applyAlignment="1">
      <alignment horizontal="center"/>
    </xf>
    <xf numFmtId="0" fontId="0" fillId="0" borderId="0" xfId="0" applyBorder="1"/>
    <xf numFmtId="0" fontId="55" fillId="0" borderId="0" xfId="0" applyFont="1" applyFill="1" applyBorder="1"/>
    <xf numFmtId="49" fontId="32" fillId="0" borderId="2" xfId="0" applyNumberFormat="1" applyFont="1" applyFill="1" applyBorder="1" applyAlignment="1">
      <alignment horizontal="left" vertical="top"/>
    </xf>
    <xf numFmtId="14" fontId="32" fillId="0" borderId="2" xfId="0" applyNumberFormat="1" applyFont="1" applyFill="1" applyBorder="1" applyAlignment="1">
      <alignment horizontal="left" vertical="top"/>
    </xf>
    <xf numFmtId="0" fontId="32" fillId="0" borderId="2" xfId="0" applyFont="1" applyFill="1" applyBorder="1" applyAlignment="1">
      <alignment vertical="top"/>
    </xf>
    <xf numFmtId="0" fontId="47" fillId="30" borderId="20" xfId="0" applyFont="1" applyFill="1" applyBorder="1" applyAlignment="1">
      <alignment horizontal="center"/>
    </xf>
    <xf numFmtId="49" fontId="47" fillId="30" borderId="20" xfId="0" applyNumberFormat="1" applyFont="1" applyFill="1" applyBorder="1" applyAlignment="1">
      <alignment horizontal="center"/>
    </xf>
    <xf numFmtId="0" fontId="16" fillId="30" borderId="20" xfId="0" applyFont="1" applyFill="1" applyBorder="1" applyAlignment="1">
      <alignment horizontal="center"/>
    </xf>
    <xf numFmtId="49" fontId="0" fillId="31" borderId="20" xfId="0" applyNumberFormat="1" applyFill="1" applyBorder="1" applyAlignment="1">
      <alignment horizontal="center"/>
    </xf>
    <xf numFmtId="49" fontId="55" fillId="31" borderId="20" xfId="0" applyNumberFormat="1" applyFont="1" applyFill="1" applyBorder="1" applyAlignment="1">
      <alignment horizontal="center"/>
    </xf>
    <xf numFmtId="0" fontId="55" fillId="32" borderId="20" xfId="0" applyFont="1" applyFill="1" applyBorder="1" applyAlignment="1">
      <alignment horizontal="center"/>
    </xf>
    <xf numFmtId="0" fontId="55" fillId="32" borderId="20" xfId="0" applyFont="1" applyFill="1" applyBorder="1"/>
    <xf numFmtId="49" fontId="55" fillId="32" borderId="20" xfId="0" applyNumberFormat="1" applyFont="1" applyFill="1" applyBorder="1" applyAlignment="1">
      <alignment horizontal="center"/>
    </xf>
    <xf numFmtId="0" fontId="38" fillId="0" borderId="2" xfId="0" applyFont="1" applyFill="1" applyBorder="1" applyAlignment="1">
      <alignment vertical="top" wrapText="1"/>
    </xf>
    <xf numFmtId="0" fontId="17" fillId="16" borderId="15" xfId="0" applyFont="1" applyFill="1" applyBorder="1" applyAlignment="1">
      <alignment horizontal="center" vertical="center"/>
    </xf>
    <xf numFmtId="0" fontId="17" fillId="16" borderId="21" xfId="0" applyFont="1" applyFill="1" applyBorder="1" applyAlignment="1">
      <alignment horizontal="center" vertical="center"/>
    </xf>
    <xf numFmtId="0" fontId="17" fillId="16" borderId="16" xfId="0" applyFont="1" applyFill="1" applyBorder="1" applyAlignment="1">
      <alignment horizontal="center" vertical="center"/>
    </xf>
    <xf numFmtId="0" fontId="17" fillId="17" borderId="17" xfId="0" applyFont="1" applyFill="1" applyBorder="1" applyAlignment="1">
      <alignment horizontal="center" vertical="center"/>
    </xf>
    <xf numFmtId="0" fontId="17" fillId="17" borderId="19" xfId="0" applyFont="1" applyFill="1" applyBorder="1" applyAlignment="1">
      <alignment horizontal="center" vertical="center"/>
    </xf>
    <xf numFmtId="0" fontId="4" fillId="0" borderId="39" xfId="0" quotePrefix="1" applyNumberFormat="1" applyFont="1" applyFill="1" applyBorder="1" applyAlignment="1" applyProtection="1">
      <alignment horizontal="left" vertical="center" wrapText="1"/>
    </xf>
    <xf numFmtId="0" fontId="4" fillId="0" borderId="46" xfId="0" quotePrefix="1" applyNumberFormat="1" applyFont="1" applyFill="1" applyBorder="1" applyAlignment="1" applyProtection="1">
      <alignment horizontal="left" vertical="center" wrapText="1"/>
    </xf>
    <xf numFmtId="0" fontId="4" fillId="0" borderId="42" xfId="0" quotePrefix="1" applyNumberFormat="1" applyFont="1" applyFill="1" applyBorder="1" applyAlignment="1" applyProtection="1">
      <alignment horizontal="left" vertical="center" wrapText="1"/>
    </xf>
    <xf numFmtId="0" fontId="15" fillId="0" borderId="0" xfId="0" applyFont="1" applyFill="1" applyBorder="1" applyAlignment="1">
      <alignment horizontal="left" vertical="center" indent="1"/>
    </xf>
    <xf numFmtId="0" fontId="17" fillId="11" borderId="15" xfId="1" applyFont="1" applyFill="1" applyBorder="1" applyAlignment="1">
      <alignment horizontal="left" vertical="center" indent="1"/>
    </xf>
    <xf numFmtId="0" fontId="17" fillId="11" borderId="16" xfId="1" applyFont="1" applyFill="1" applyBorder="1" applyAlignment="1">
      <alignment horizontal="left" vertical="center" indent="1"/>
    </xf>
    <xf numFmtId="0" fontId="17" fillId="12" borderId="17" xfId="0" applyFont="1" applyFill="1" applyBorder="1" applyAlignment="1">
      <alignment horizontal="left" vertical="center" indent="1"/>
    </xf>
    <xf numFmtId="0" fontId="17" fillId="12" borderId="18" xfId="0" applyFont="1" applyFill="1" applyBorder="1" applyAlignment="1">
      <alignment horizontal="left" vertical="center" indent="1"/>
    </xf>
    <xf numFmtId="0" fontId="17" fillId="13" borderId="15" xfId="0" applyFont="1" applyFill="1" applyBorder="1" applyAlignment="1">
      <alignment horizontal="left" vertical="center" indent="1"/>
    </xf>
    <xf numFmtId="0" fontId="17" fillId="13" borderId="16" xfId="0" applyFont="1" applyFill="1" applyBorder="1" applyAlignment="1">
      <alignment horizontal="left" vertical="center" indent="1"/>
    </xf>
    <xf numFmtId="0" fontId="17" fillId="14" borderId="17" xfId="0" applyFont="1" applyFill="1" applyBorder="1" applyAlignment="1">
      <alignment horizontal="center" vertical="center"/>
    </xf>
    <xf numFmtId="0" fontId="17" fillId="14" borderId="19" xfId="0" applyFont="1" applyFill="1" applyBorder="1" applyAlignment="1">
      <alignment horizontal="center" vertical="center"/>
    </xf>
    <xf numFmtId="0" fontId="17" fillId="14" borderId="18" xfId="0" applyFont="1" applyFill="1" applyBorder="1" applyAlignment="1">
      <alignment horizontal="center" vertical="center"/>
    </xf>
    <xf numFmtId="0" fontId="17" fillId="9" borderId="15" xfId="0" applyFont="1" applyFill="1" applyBorder="1" applyAlignment="1">
      <alignment horizontal="center" vertical="center"/>
    </xf>
    <xf numFmtId="0" fontId="17" fillId="9" borderId="21" xfId="0" applyFont="1" applyFill="1" applyBorder="1" applyAlignment="1">
      <alignment horizontal="center" vertical="center"/>
    </xf>
    <xf numFmtId="0" fontId="17" fillId="9" borderId="16" xfId="0" applyFont="1" applyFill="1" applyBorder="1" applyAlignment="1">
      <alignment horizontal="center" vertical="center"/>
    </xf>
    <xf numFmtId="0" fontId="32" fillId="27" borderId="73" xfId="0" applyFont="1" applyFill="1" applyBorder="1" applyAlignment="1">
      <alignment horizontal="left" vertical="top" wrapText="1"/>
    </xf>
    <xf numFmtId="0" fontId="32" fillId="27" borderId="74" xfId="0" applyFont="1" applyFill="1" applyBorder="1" applyAlignment="1">
      <alignment horizontal="left" vertical="top" wrapText="1"/>
    </xf>
    <xf numFmtId="0" fontId="32" fillId="27" borderId="75" xfId="0" applyFont="1" applyFill="1" applyBorder="1" applyAlignment="1">
      <alignment horizontal="left" vertical="top" wrapText="1"/>
    </xf>
    <xf numFmtId="0" fontId="33" fillId="25" borderId="50" xfId="0" applyFont="1" applyFill="1" applyBorder="1" applyAlignment="1" applyProtection="1">
      <alignment horizontal="left" vertical="top"/>
      <protection locked="0"/>
    </xf>
    <xf numFmtId="0" fontId="34" fillId="0" borderId="2" xfId="0" applyFont="1" applyBorder="1" applyAlignment="1">
      <alignment horizontal="left" vertical="top"/>
    </xf>
    <xf numFmtId="0" fontId="34" fillId="0" borderId="2" xfId="0" applyFont="1" applyFill="1" applyBorder="1" applyAlignment="1">
      <alignment horizontal="left" vertical="top"/>
    </xf>
    <xf numFmtId="0" fontId="50" fillId="27" borderId="70" xfId="8" applyFont="1" applyFill="1" applyBorder="1" applyAlignment="1">
      <alignment horizontal="left" vertical="top" wrapText="1"/>
    </xf>
    <xf numFmtId="0" fontId="49" fillId="27" borderId="71" xfId="8" applyFill="1" applyBorder="1" applyAlignment="1">
      <alignment horizontal="left" vertical="top" wrapText="1"/>
    </xf>
    <xf numFmtId="0" fontId="49" fillId="27" borderId="72" xfId="8" applyFill="1" applyBorder="1" applyAlignment="1">
      <alignment horizontal="left" vertical="top" wrapText="1"/>
    </xf>
    <xf numFmtId="0" fontId="9" fillId="25" borderId="20" xfId="0" applyFont="1" applyFill="1" applyBorder="1" applyAlignment="1" applyProtection="1">
      <alignment horizontal="center" vertical="center"/>
      <protection locked="0"/>
    </xf>
    <xf numFmtId="0" fontId="33" fillId="25" borderId="2" xfId="0" applyFont="1" applyFill="1" applyBorder="1" applyAlignment="1">
      <alignment horizontal="center" vertical="center" wrapText="1"/>
    </xf>
    <xf numFmtId="0" fontId="33" fillId="25" borderId="2" xfId="0" applyFont="1" applyFill="1" applyBorder="1" applyAlignment="1">
      <alignment horizontal="center" vertical="center"/>
    </xf>
    <xf numFmtId="0" fontId="16" fillId="30" borderId="20" xfId="0" applyFont="1" applyFill="1" applyBorder="1" applyAlignment="1">
      <alignment horizontal="center"/>
    </xf>
    <xf numFmtId="49" fontId="0" fillId="31" borderId="20" xfId="0" applyNumberFormat="1" applyFont="1" applyFill="1" applyBorder="1" applyAlignment="1">
      <alignment horizontal="center"/>
    </xf>
    <xf numFmtId="0" fontId="9" fillId="3" borderId="53" xfId="0" applyFont="1" applyFill="1" applyBorder="1" applyAlignment="1">
      <alignment horizontal="center" vertical="center" wrapText="1"/>
    </xf>
    <xf numFmtId="0" fontId="9" fillId="3" borderId="54" xfId="0" applyFont="1" applyFill="1" applyBorder="1" applyAlignment="1">
      <alignment horizontal="center" vertical="center" wrapText="1"/>
    </xf>
  </cellXfs>
  <cellStyles count="9">
    <cellStyle name="20 % - Akzent5" xfId="6" builtinId="46"/>
    <cellStyle name="D&amp;S rechts+1" xfId="7" xr:uid="{00000000-0005-0000-0000-000001000000}"/>
    <cellStyle name="D&amp;S Standard" xfId="2" xr:uid="{00000000-0005-0000-0000-000002000000}"/>
    <cellStyle name="Komma" xfId="4" builtinId="3"/>
    <cellStyle name="Link" xfId="8" builtinId="8"/>
    <cellStyle name="Schlecht" xfId="1" builtinId="27"/>
    <cellStyle name="Standard" xfId="0" builtinId="0"/>
    <cellStyle name="Standard 2" xfId="5" xr:uid="{00000000-0005-0000-0000-000006000000}"/>
    <cellStyle name="Standard 4" xfId="3" xr:uid="{00000000-0005-0000-0000-000007000000}"/>
  </cellStyles>
  <dxfs count="4">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vertical="top" textRotation="0" wrapText="0" indent="0" justifyLastLine="0" shrinkToFit="0" readingOrder="0"/>
    </dxf>
  </dxfs>
  <tableStyles count="0" defaultTableStyle="TableStyleMedium2" defaultPivotStyle="PivotStyleLight16"/>
  <colors>
    <mruColors>
      <color rgb="FF0067AD"/>
      <color rgb="FF757171"/>
      <color rgb="FFD0CECE"/>
      <color rgb="FF76AA6A"/>
      <color rgb="FF5E84B6"/>
      <color rgb="FF4774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19</xdr:row>
      <xdr:rowOff>123825</xdr:rowOff>
    </xdr:from>
    <xdr:to>
      <xdr:col>0</xdr:col>
      <xdr:colOff>4724400</xdr:colOff>
      <xdr:row>31</xdr:row>
      <xdr:rowOff>171450</xdr:rowOff>
    </xdr:to>
    <xdr:pic>
      <xdr:nvPicPr>
        <xdr:cNvPr id="2" name="Grafik 1">
          <a:extLst>
            <a:ext uri="{FF2B5EF4-FFF2-40B4-BE49-F238E27FC236}">
              <a16:creationId xmlns:a16="http://schemas.microsoft.com/office/drawing/2014/main" id="{91ED471E-3CB4-4C8A-80B0-2EF4DE485D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3219450"/>
          <a:ext cx="4086225" cy="2219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714375</xdr:colOff>
      <xdr:row>34</xdr:row>
      <xdr:rowOff>19050</xdr:rowOff>
    </xdr:from>
    <xdr:to>
      <xdr:col>0</xdr:col>
      <xdr:colOff>5324475</xdr:colOff>
      <xdr:row>38</xdr:row>
      <xdr:rowOff>19050</xdr:rowOff>
    </xdr:to>
    <xdr:pic>
      <xdr:nvPicPr>
        <xdr:cNvPr id="3" name="Grafik 2">
          <a:extLst>
            <a:ext uri="{FF2B5EF4-FFF2-40B4-BE49-F238E27FC236}">
              <a16:creationId xmlns:a16="http://schemas.microsoft.com/office/drawing/2014/main" id="{18FF8EB1-590C-4096-B4AF-EE595C6F4D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375" y="5829300"/>
          <a:ext cx="46101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5257143</xdr:colOff>
      <xdr:row>10</xdr:row>
      <xdr:rowOff>5038095</xdr:rowOff>
    </xdr:to>
    <xdr:pic>
      <xdr:nvPicPr>
        <xdr:cNvPr id="4" name="Grafik 3">
          <a:extLst>
            <a:ext uri="{FF2B5EF4-FFF2-40B4-BE49-F238E27FC236}">
              <a16:creationId xmlns:a16="http://schemas.microsoft.com/office/drawing/2014/main" id="{3DADC8AD-BD33-46F0-8D0D-D78693461FBA}"/>
            </a:ext>
          </a:extLst>
        </xdr:cNvPr>
        <xdr:cNvPicPr>
          <a:picLocks noChangeAspect="1"/>
        </xdr:cNvPicPr>
      </xdr:nvPicPr>
      <xdr:blipFill>
        <a:blip xmlns:r="http://schemas.openxmlformats.org/officeDocument/2006/relationships" r:embed="rId3"/>
        <a:stretch>
          <a:fillRect/>
        </a:stretch>
      </xdr:blipFill>
      <xdr:spPr>
        <a:xfrm>
          <a:off x="0" y="3114675"/>
          <a:ext cx="5257143" cy="50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p1-stuttgart\4600_4699\Documents%20and%20Settings\buergelb\Local%20Settings\Temporary%20Internet%20Files\OLK73\_Project\03_NBB_Projektleitung\05_Controlling\03_Kostensch&#228;tzung\ICE\01_CES\NBB_CES_ICE_Entwurf_06-0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rlin\1560_1599\Users\Broddack\Desktop\IfcSharedBldgElements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 Entwurf"/>
      <sheetName val="CES Entwurf an PPL"/>
      <sheetName val="Definition Raumart"/>
      <sheetName val="Auswahlen"/>
      <sheetName val="Daten"/>
    </sheetNames>
    <sheetDataSet>
      <sheetData sheetId="0"/>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Quantities"/>
      <sheetName val="Properties Trans"/>
      <sheetName val="Properties Master"/>
      <sheetName val="PSet MasterList_00"/>
    </sheetNames>
    <sheetDataSet>
      <sheetData sheetId="0" refreshError="1"/>
      <sheetData sheetId="1" refreshError="1"/>
      <sheetData sheetId="2">
        <row r="8">
          <cell r="A8" t="str">
            <v>Reference</v>
          </cell>
        </row>
        <row r="9">
          <cell r="A9" t="str">
            <v>AcidityConcentration</v>
          </cell>
        </row>
        <row r="10">
          <cell r="A10" t="str">
            <v>AcousticRating</v>
          </cell>
        </row>
        <row r="11">
          <cell r="A11" t="str">
            <v>AdmixturesDescription</v>
          </cell>
        </row>
        <row r="12">
          <cell r="A12" t="str">
            <v>Aenderungsdatum (ID)</v>
          </cell>
        </row>
        <row r="13">
          <cell r="A13" t="str">
            <v>AirConditioning</v>
          </cell>
        </row>
        <row r="14">
          <cell r="A14" t="str">
            <v>AirConditioningCentral</v>
          </cell>
        </row>
        <row r="15">
          <cell r="A15" t="str">
            <v>AirPressurization</v>
          </cell>
        </row>
        <row r="16">
          <cell r="A16" t="str">
            <v>AlkalinityConcentration</v>
          </cell>
        </row>
        <row r="17">
          <cell r="A17" t="str">
            <v>AncillaryFireUse</v>
          </cell>
        </row>
        <row r="18">
          <cell r="A18" t="str">
            <v>AppearanceGrade</v>
          </cell>
        </row>
        <row r="19">
          <cell r="A19" t="str">
            <v>AreaPerOccupant</v>
          </cell>
        </row>
        <row r="20">
          <cell r="A20" t="str">
            <v>ArtificialLighting</v>
          </cell>
        </row>
        <row r="21">
          <cell r="A21" t="str">
            <v>AverageSolarTransmittance</v>
          </cell>
        </row>
        <row r="22">
          <cell r="A22" t="str">
            <v>AverageVisibleTransmittance</v>
          </cell>
        </row>
        <row r="23">
          <cell r="A23" t="str">
            <v>Azimuth</v>
          </cell>
        </row>
        <row r="24">
          <cell r="A24" t="str">
            <v>BaenderArt (ID)</v>
          </cell>
        </row>
        <row r="25">
          <cell r="A25" t="str">
            <v>BaenderMaterialBeschichtung (ID)</v>
          </cell>
        </row>
        <row r="26">
          <cell r="A26" t="str">
            <v>Ballwurfsicherheit (ID)</v>
          </cell>
        </row>
        <row r="27">
          <cell r="A27" t="str">
            <v>Barrierefrei (ID)</v>
          </cell>
        </row>
        <row r="28">
          <cell r="A28" t="str">
            <v>BatterAtEnd</v>
          </cell>
        </row>
        <row r="29">
          <cell r="A29" t="str">
            <v>BatterAtStart</v>
          </cell>
        </row>
        <row r="30">
          <cell r="A30" t="str">
            <v>Bauteil (ID)</v>
          </cell>
        </row>
        <row r="31">
          <cell r="A31" t="str">
            <v>Bauteilkatalog (ID)</v>
          </cell>
        </row>
        <row r="32">
          <cell r="A32" t="str">
            <v>BeamRadiationTransmittance</v>
          </cell>
        </row>
        <row r="33">
          <cell r="A33" t="str">
            <v>Bedienkraefte (ID)</v>
          </cell>
        </row>
        <row r="34">
          <cell r="A34" t="str">
            <v>BeheiztZusatz (ID)</v>
          </cell>
        </row>
        <row r="35">
          <cell r="A35" t="str">
            <v>Bemerkung (ID)</v>
          </cell>
        </row>
        <row r="36">
          <cell r="A36" t="str">
            <v>BesondereLast (ID)</v>
          </cell>
        </row>
        <row r="37">
          <cell r="A37" t="str">
            <v>Blitzschutz (ID)</v>
          </cell>
        </row>
        <row r="38">
          <cell r="A38" t="str">
            <v>BoilingPoint</v>
          </cell>
        </row>
        <row r="39">
          <cell r="A39" t="str">
            <v>BoundaryAreaHeatLoss</v>
          </cell>
        </row>
        <row r="40">
          <cell r="A40" t="str">
            <v>Brandabschnitt (ID)</v>
          </cell>
        </row>
        <row r="41">
          <cell r="A41" t="str">
            <v>Breite (ID)</v>
          </cell>
        </row>
        <row r="42">
          <cell r="A42" t="str">
            <v>BreiteGangfluegel (ID)</v>
          </cell>
        </row>
        <row r="43">
          <cell r="A43" t="str">
            <v>BreiteStandfluegel (ID)</v>
          </cell>
        </row>
        <row r="44">
          <cell r="A44" t="str">
            <v>BrennbarZusatz (ID)</v>
          </cell>
        </row>
        <row r="45">
          <cell r="A45" t="str">
            <v>CamberAtMidspan</v>
          </cell>
        </row>
        <row r="46">
          <cell r="A46" t="str">
            <v>CarbonContent</v>
          </cell>
        </row>
        <row r="47">
          <cell r="A47" t="str">
            <v>Category</v>
          </cell>
        </row>
        <row r="48">
          <cell r="A48" t="str">
            <v>CeilingCovering</v>
          </cell>
        </row>
        <row r="49">
          <cell r="A49" t="str">
            <v>CeilingCoveringThickness</v>
          </cell>
        </row>
        <row r="50">
          <cell r="A50" t="str">
            <v>CeilingRAPlenum</v>
          </cell>
        </row>
        <row r="51">
          <cell r="A51" t="str">
            <v>ClearWidth</v>
          </cell>
        </row>
        <row r="52">
          <cell r="A52" t="str">
            <v>CO2Content</v>
          </cell>
        </row>
        <row r="53">
          <cell r="A53" t="str">
            <v>COContent</v>
          </cell>
        </row>
        <row r="54">
          <cell r="A54" t="str">
            <v>Color</v>
          </cell>
        </row>
        <row r="55">
          <cell r="A55" t="str">
            <v>Combustible</v>
          </cell>
        </row>
        <row r="56">
          <cell r="A56" t="str">
            <v>CombustionTemperature</v>
          </cell>
        </row>
        <row r="57">
          <cell r="A57" t="str">
            <v>Compartmentation</v>
          </cell>
        </row>
        <row r="58">
          <cell r="A58" t="str">
            <v>CompressiveStrength</v>
          </cell>
        </row>
        <row r="59">
          <cell r="A59" t="str">
            <v>ConcealedCeiling</v>
          </cell>
        </row>
        <row r="60">
          <cell r="A60" t="str">
            <v>ConcealedFlooring</v>
          </cell>
        </row>
        <row r="61">
          <cell r="A61" t="str">
            <v>ConcreteCover</v>
          </cell>
        </row>
        <row r="62">
          <cell r="A62" t="str">
            <v>ConcreteCoverAtLinks</v>
          </cell>
        </row>
        <row r="63">
          <cell r="A63" t="str">
            <v>ConcreteCoverAtMainBars</v>
          </cell>
        </row>
        <row r="64">
          <cell r="A64" t="str">
            <v>ConstructionMethod</v>
          </cell>
        </row>
        <row r="65">
          <cell r="A65" t="str">
            <v>ConstructionToleranceClass</v>
          </cell>
        </row>
        <row r="66">
          <cell r="A66" t="str">
            <v>ConstructionType</v>
          </cell>
        </row>
        <row r="67">
          <cell r="A67" t="str">
            <v>CoolingDesignAirflow</v>
          </cell>
        </row>
        <row r="68">
          <cell r="A68" t="str">
            <v>CoolingDryBulb</v>
          </cell>
        </row>
        <row r="69">
          <cell r="A69" t="str">
            <v>CoolingRelativeHumidity</v>
          </cell>
        </row>
        <row r="70">
          <cell r="A70" t="str">
            <v>CornerChamfer</v>
          </cell>
        </row>
        <row r="71">
          <cell r="A71" t="str">
            <v>CounterSlope</v>
          </cell>
        </row>
        <row r="72">
          <cell r="A72" t="str">
            <v>Demontierbarkeit (ID)</v>
          </cell>
        </row>
        <row r="73">
          <cell r="A73" t="str">
            <v>Description</v>
          </cell>
        </row>
        <row r="74">
          <cell r="A74" t="str">
            <v>DesignLocationNumber</v>
          </cell>
        </row>
        <row r="75">
          <cell r="A75" t="str">
            <v>Detailkennung (ID)</v>
          </cell>
        </row>
        <row r="76">
          <cell r="A76" t="str">
            <v>Diameter</v>
          </cell>
        </row>
        <row r="77">
          <cell r="A77" t="str">
            <v>DichtheitSchlagregen (ID)</v>
          </cell>
        </row>
        <row r="78">
          <cell r="A78" t="str">
            <v>DimensionalAccuracyClass</v>
          </cell>
        </row>
        <row r="79">
          <cell r="A79" t="str">
            <v>DimensionalChangeCoefficient</v>
          </cell>
        </row>
        <row r="80">
          <cell r="A80" t="str">
            <v>DINAufschlag (ID)</v>
          </cell>
        </row>
        <row r="81">
          <cell r="A81" t="str">
            <v>DiscontinuedHeating</v>
          </cell>
        </row>
        <row r="82">
          <cell r="A82" t="str">
            <v>DissolvedSolidsContent</v>
          </cell>
        </row>
        <row r="83">
          <cell r="A83" t="str">
            <v>DurabilityRating</v>
          </cell>
        </row>
        <row r="84">
          <cell r="A84" t="str">
            <v>Durchmesser (ID)</v>
          </cell>
        </row>
        <row r="85">
          <cell r="A85" t="str">
            <v>Durchschusshemmung (ID)</v>
          </cell>
        </row>
        <row r="86">
          <cell r="A86" t="str">
            <v>DynamicViscosity</v>
          </cell>
        </row>
        <row r="87">
          <cell r="A87" t="str">
            <v>Einbauteil (ID)</v>
          </cell>
        </row>
        <row r="88">
          <cell r="A88" t="str">
            <v>Einheit (ID)</v>
          </cell>
        </row>
        <row r="89">
          <cell r="A89" t="str">
            <v>ElementGrossVolume</v>
          </cell>
        </row>
        <row r="90">
          <cell r="A90" t="str">
            <v>ElementNetVolume</v>
          </cell>
        </row>
        <row r="91">
          <cell r="A91" t="str">
            <v>ElementWeight</v>
          </cell>
        </row>
        <row r="92">
          <cell r="A92" t="str">
            <v>EmployeeType</v>
          </cell>
        </row>
        <row r="93">
          <cell r="A93" t="str">
            <v>EnvironmentalClass</v>
          </cell>
        </row>
        <row r="94">
          <cell r="A94" t="str">
            <v>Erdberuehrend (ID)</v>
          </cell>
        </row>
        <row r="95">
          <cell r="A95" t="str">
            <v>ExhaustAirFlowrate</v>
          </cell>
        </row>
        <row r="96">
          <cell r="A96" t="str">
            <v>Explosionsschutz (ID)</v>
          </cell>
        </row>
        <row r="97">
          <cell r="A97" t="str">
            <v>ExposureClass</v>
          </cell>
        </row>
        <row r="98">
          <cell r="A98" t="str">
            <v>ExtendToStructure</v>
          </cell>
        </row>
        <row r="99">
          <cell r="A99" t="str">
            <v>ExternalShadingCoefficient</v>
          </cell>
        </row>
        <row r="100">
          <cell r="A100" t="str">
            <v>FahrraederAnzahl (ID)</v>
          </cell>
        </row>
        <row r="101">
          <cell r="A101" t="str">
            <v>Feststellanlage (ID)</v>
          </cell>
        </row>
        <row r="102">
          <cell r="A102" t="str">
            <v>Feuchtigkeitsbelastung (ID)</v>
          </cell>
        </row>
        <row r="103">
          <cell r="A103" t="str">
            <v>FFETypeRequirement</v>
          </cell>
        </row>
        <row r="104">
          <cell r="A104" t="str">
            <v>FillGas</v>
          </cell>
        </row>
        <row r="105">
          <cell r="A105" t="str">
            <v>Finish</v>
          </cell>
        </row>
        <row r="106">
          <cell r="A106" t="str">
            <v>FireExit</v>
          </cell>
        </row>
        <row r="107">
          <cell r="A107" t="str">
            <v>FireHazardFactor</v>
          </cell>
        </row>
        <row r="108">
          <cell r="A108" t="str">
            <v>FireRating</v>
          </cell>
        </row>
        <row r="109">
          <cell r="A109" t="str">
            <v>FireRiskFactor</v>
          </cell>
        </row>
        <row r="110">
          <cell r="A110" t="str">
            <v>Flaeche (ID)</v>
          </cell>
        </row>
        <row r="111">
          <cell r="A111" t="str">
            <v>FlaecheAnrechenbar (ID)</v>
          </cell>
        </row>
        <row r="112">
          <cell r="A112" t="str">
            <v>FlammabilityRating</v>
          </cell>
        </row>
        <row r="113">
          <cell r="A113" t="str">
            <v>FlammableStorage</v>
          </cell>
        </row>
        <row r="114">
          <cell r="A114" t="str">
            <v>FloorCovering</v>
          </cell>
        </row>
        <row r="115">
          <cell r="A115" t="str">
            <v>FloorCoveringThickness</v>
          </cell>
        </row>
        <row r="116">
          <cell r="A116" t="str">
            <v>FluegelanzahlSonderelement (ID)</v>
          </cell>
        </row>
        <row r="117">
          <cell r="A117" t="str">
            <v>FluegelgewichtMax (ID)</v>
          </cell>
        </row>
        <row r="118">
          <cell r="A118" t="str">
            <v>FormStrippingStrength</v>
          </cell>
        </row>
        <row r="119">
          <cell r="A119" t="str">
            <v>FragilityRating</v>
          </cell>
        </row>
        <row r="120">
          <cell r="A120" t="str">
            <v>FreezingPoint</v>
          </cell>
        </row>
        <row r="121">
          <cell r="A121" t="str">
            <v>FreieNutzbareBreite (ID)</v>
          </cell>
        </row>
        <row r="122">
          <cell r="A122" t="str">
            <v>Freigabe (ID)</v>
          </cell>
        </row>
        <row r="123">
          <cell r="A123" t="str">
            <v>FunctionRequirement</v>
          </cell>
        </row>
        <row r="124">
          <cell r="A124" t="str">
            <v>GasPressure</v>
          </cell>
        </row>
        <row r="125">
          <cell r="A125" t="str">
            <v>Geschoss (ID)</v>
          </cell>
        </row>
        <row r="126">
          <cell r="A126" t="str">
            <v>Gesundheitsklasse (ID)</v>
          </cell>
        </row>
        <row r="127">
          <cell r="A127" t="str">
            <v>Gewerk (ID)</v>
          </cell>
        </row>
        <row r="128">
          <cell r="A128" t="str">
            <v>Gewicht (ID)</v>
          </cell>
        </row>
        <row r="129">
          <cell r="A129" t="str">
            <v>GlassColor</v>
          </cell>
        </row>
        <row r="130">
          <cell r="A130" t="str">
            <v>GlassLayers</v>
          </cell>
        </row>
        <row r="131">
          <cell r="A131" t="str">
            <v>GlassThickness1</v>
          </cell>
        </row>
        <row r="132">
          <cell r="A132" t="str">
            <v>GlassThickness2</v>
          </cell>
        </row>
        <row r="133">
          <cell r="A133" t="str">
            <v>GlassThickness3</v>
          </cell>
        </row>
        <row r="134">
          <cell r="A134" t="str">
            <v>GlazingAreaFraction</v>
          </cell>
        </row>
        <row r="135">
          <cell r="A135" t="str">
            <v>GrossAreaPlanned</v>
          </cell>
        </row>
        <row r="136">
          <cell r="A136" t="str">
            <v>HandicapAccessible</v>
          </cell>
        </row>
        <row r="137">
          <cell r="A137" t="str">
            <v>HardeningModule</v>
          </cell>
        </row>
        <row r="138">
          <cell r="A138" t="str">
            <v>Hardness</v>
          </cell>
        </row>
        <row r="139">
          <cell r="A139" t="str">
            <v>HasAntiStaticSurface</v>
          </cell>
        </row>
        <row r="140">
          <cell r="A140" t="str">
            <v>HasDrive</v>
          </cell>
        </row>
        <row r="141">
          <cell r="A141" t="str">
            <v>HasNonSkidSurface</v>
          </cell>
        </row>
        <row r="142">
          <cell r="A142" t="str">
            <v>HasSillExternal</v>
          </cell>
        </row>
        <row r="143">
          <cell r="A143" t="str">
            <v>Headroom</v>
          </cell>
        </row>
        <row r="144">
          <cell r="A144" t="str">
            <v>HeatingDesignAirflow</v>
          </cell>
        </row>
        <row r="145">
          <cell r="A145" t="str">
            <v>HeatingDryBulb</v>
          </cell>
        </row>
        <row r="146">
          <cell r="A146" t="str">
            <v>HeatingRelativeHumidity</v>
          </cell>
        </row>
        <row r="147">
          <cell r="A147" t="str">
            <v>Height</v>
          </cell>
        </row>
        <row r="148">
          <cell r="A148" t="str">
            <v>HigherHeatingValue</v>
          </cell>
        </row>
        <row r="149">
          <cell r="A149" t="str">
            <v>HighestSeatingHeight</v>
          </cell>
        </row>
        <row r="150">
          <cell r="A150" t="str">
            <v>Hoehe (ID)</v>
          </cell>
        </row>
        <row r="151">
          <cell r="A151" t="str">
            <v>HollowCorePlugging</v>
          </cell>
        </row>
        <row r="152">
          <cell r="A152" t="str">
            <v>HygrothermalRating</v>
          </cell>
        </row>
        <row r="153">
          <cell r="A153" t="str">
            <v>Illuminance</v>
          </cell>
        </row>
        <row r="154">
          <cell r="A154" t="str">
            <v>ImpuritiesContent</v>
          </cell>
        </row>
        <row r="155">
          <cell r="A155" t="str">
            <v>Inclination</v>
          </cell>
        </row>
        <row r="156">
          <cell r="A156" t="str">
            <v>Infiltration</v>
          </cell>
        </row>
        <row r="157">
          <cell r="A157" t="str">
            <v>InitialTension</v>
          </cell>
        </row>
        <row r="158">
          <cell r="A158" t="str">
            <v>InnereLastBeleuchtung (ID)</v>
          </cell>
        </row>
        <row r="159">
          <cell r="A159" t="str">
            <v>InnereLastMaschinen (ID)</v>
          </cell>
        </row>
        <row r="160">
          <cell r="A160" t="str">
            <v>InnereLastPersonen (ID)</v>
          </cell>
        </row>
        <row r="161">
          <cell r="A161" t="str">
            <v>InsetShadingCoefficient</v>
          </cell>
        </row>
        <row r="162">
          <cell r="A162" t="str">
            <v>InternalShadingCoefficient</v>
          </cell>
        </row>
        <row r="163">
          <cell r="A163" t="str">
            <v>IsAisle</v>
          </cell>
        </row>
        <row r="164">
          <cell r="A164" t="str">
            <v>IsBuiltIn</v>
          </cell>
        </row>
        <row r="165">
          <cell r="A165" t="str">
            <v>IsCoated</v>
          </cell>
        </row>
        <row r="166">
          <cell r="A166" t="str">
            <v>IsExternal</v>
          </cell>
        </row>
        <row r="167">
          <cell r="A167" t="str">
            <v>IsLaminated</v>
          </cell>
        </row>
        <row r="168">
          <cell r="A168" t="str">
            <v>IsOneWay</v>
          </cell>
        </row>
        <row r="169">
          <cell r="A169" t="str">
            <v>IsothermalMoistureCapacity</v>
          </cell>
        </row>
        <row r="170">
          <cell r="A170" t="str">
            <v>IsOutlookDesirable</v>
          </cell>
        </row>
        <row r="171">
          <cell r="A171" t="str">
            <v>IsPotable</v>
          </cell>
        </row>
        <row r="172">
          <cell r="A172" t="str">
            <v>IsTempered</v>
          </cell>
        </row>
        <row r="173">
          <cell r="A173" t="str">
            <v>IsWired</v>
          </cell>
        </row>
        <row r="174">
          <cell r="A174" t="str">
            <v>Kernbohrung (ID)</v>
          </cell>
        </row>
        <row r="175">
          <cell r="A175" t="str">
            <v>Kernbohrzone (ID)</v>
          </cell>
        </row>
        <row r="176">
          <cell r="A176" t="str">
            <v>Klassifikation (ID)</v>
          </cell>
        </row>
        <row r="177">
          <cell r="A177" t="str">
            <v>Koerperschall (ID)</v>
          </cell>
        </row>
        <row r="178">
          <cell r="A178" t="str">
            <v>Kostengruppe (ID)</v>
          </cell>
        </row>
        <row r="179">
          <cell r="A179" t="str">
            <v>Laenge (ID)</v>
          </cell>
        </row>
        <row r="180">
          <cell r="A180" t="str">
            <v>Layer01Eigenschaft (ID)</v>
          </cell>
        </row>
        <row r="181">
          <cell r="A181" t="str">
            <v>Layer01Gesundheitsklasse (ID)</v>
          </cell>
        </row>
        <row r="182">
          <cell r="A182" t="str">
            <v>Layer01LebensdauerPraktisch (ID)</v>
          </cell>
        </row>
        <row r="183">
          <cell r="A183" t="str">
            <v>Layer01LebensdauerTheoretisch (ID)</v>
          </cell>
        </row>
        <row r="184">
          <cell r="A184" t="str">
            <v>Layer01Recyclingfaehigkeit (ID)</v>
          </cell>
        </row>
        <row r="185">
          <cell r="A185" t="str">
            <v>Layer01Trennbarkeit (ID)</v>
          </cell>
        </row>
        <row r="186">
          <cell r="A186" t="str">
            <v>Layer01Wert (ID)</v>
          </cell>
        </row>
        <row r="187">
          <cell r="A187" t="str">
            <v>Layer02Eigenschaft (ID)</v>
          </cell>
        </row>
        <row r="188">
          <cell r="A188" t="str">
            <v>Layer02Gesundheitsklasse (ID)</v>
          </cell>
        </row>
        <row r="189">
          <cell r="A189" t="str">
            <v>Layer02LebensdauerPraktisch (ID)</v>
          </cell>
        </row>
        <row r="190">
          <cell r="A190" t="str">
            <v>Layer02LebensdauerTheoretisch (ID)</v>
          </cell>
        </row>
        <row r="191">
          <cell r="A191" t="str">
            <v>Layer02Recyclingfaehigkeit (ID)</v>
          </cell>
        </row>
        <row r="192">
          <cell r="A192" t="str">
            <v>Layer02Trennbarkeit (ID)</v>
          </cell>
        </row>
        <row r="193">
          <cell r="A193" t="str">
            <v>Layer02Wert (ID)</v>
          </cell>
        </row>
        <row r="194">
          <cell r="A194" t="str">
            <v>Layer03Eigenschaft (ID)</v>
          </cell>
        </row>
        <row r="195">
          <cell r="A195" t="str">
            <v>Layer03Gesundheitsklasse (ID)</v>
          </cell>
        </row>
        <row r="196">
          <cell r="A196" t="str">
            <v>Layer03LebensdauerPraktisch (ID)</v>
          </cell>
        </row>
        <row r="197">
          <cell r="A197" t="str">
            <v>Layer03LebensdauerTheoretisch (ID)</v>
          </cell>
        </row>
        <row r="198">
          <cell r="A198" t="str">
            <v>Layer03Recyclingfaehigkeit (ID)</v>
          </cell>
        </row>
        <row r="199">
          <cell r="A199" t="str">
            <v>Layer03Trennbarkeit (ID)</v>
          </cell>
        </row>
        <row r="200">
          <cell r="A200" t="str">
            <v>Layer03Wert (ID)</v>
          </cell>
        </row>
        <row r="201">
          <cell r="A201" t="str">
            <v>Layer04Eigenschaft (ID)</v>
          </cell>
        </row>
        <row r="202">
          <cell r="A202" t="str">
            <v>Layer04Gesundheitsklasse (ID)</v>
          </cell>
        </row>
        <row r="203">
          <cell r="A203" t="str">
            <v>Layer04LebensdauerPraktisch (ID)</v>
          </cell>
        </row>
        <row r="204">
          <cell r="A204" t="str">
            <v>Layer04LebensdauerTheoretisch (ID)</v>
          </cell>
        </row>
        <row r="205">
          <cell r="A205" t="str">
            <v>Layer04Recyclingfaehigkeit (ID)</v>
          </cell>
        </row>
        <row r="206">
          <cell r="A206" t="str">
            <v>Layer04Trennbarkeit (ID)</v>
          </cell>
        </row>
        <row r="207">
          <cell r="A207" t="str">
            <v>Layer04Wert (ID)</v>
          </cell>
        </row>
        <row r="208">
          <cell r="A208" t="str">
            <v>Layer05Eigenschaft (ID)</v>
          </cell>
        </row>
        <row r="209">
          <cell r="A209" t="str">
            <v>Layer05Gesundheitsklasse (ID)</v>
          </cell>
        </row>
        <row r="210">
          <cell r="A210" t="str">
            <v>Layer05LebensdauerPraktisch (ID)</v>
          </cell>
        </row>
        <row r="211">
          <cell r="A211" t="str">
            <v>Layer05LebensdauerTheoretisch (ID)</v>
          </cell>
        </row>
        <row r="212">
          <cell r="A212" t="str">
            <v>Layer05Recyclingfaehigkeit (ID)</v>
          </cell>
        </row>
        <row r="213">
          <cell r="A213" t="str">
            <v>Layer05Trennbarkeit (ID)</v>
          </cell>
        </row>
        <row r="214">
          <cell r="A214" t="str">
            <v>Layer05Wert (ID)</v>
          </cell>
        </row>
        <row r="215">
          <cell r="A215" t="str">
            <v>Layer06Eigenschaft (ID)</v>
          </cell>
        </row>
        <row r="216">
          <cell r="A216" t="str">
            <v>Layer06Gesundheitsklasse (ID)</v>
          </cell>
        </row>
        <row r="217">
          <cell r="A217" t="str">
            <v>Layer06LebensdauerPraktisch (ID)</v>
          </cell>
        </row>
        <row r="218">
          <cell r="A218" t="str">
            <v>Layer06LebensdauerTheoretisch (ID)</v>
          </cell>
        </row>
        <row r="219">
          <cell r="A219" t="str">
            <v>Layer06Recyclingfaehigkeit (ID)</v>
          </cell>
        </row>
        <row r="220">
          <cell r="A220" t="str">
            <v>Layer06Trennbarkeit (ID)</v>
          </cell>
        </row>
        <row r="221">
          <cell r="A221" t="str">
            <v>Layer06Wert (ID)</v>
          </cell>
        </row>
        <row r="222">
          <cell r="A222" t="str">
            <v>Layer07Eigenschaft (ID)</v>
          </cell>
        </row>
        <row r="223">
          <cell r="A223" t="str">
            <v>Layer07Gesundheitsklasse (ID)</v>
          </cell>
        </row>
        <row r="224">
          <cell r="A224" t="str">
            <v>Layer07LebensdauerPraktisch (ID)</v>
          </cell>
        </row>
        <row r="225">
          <cell r="A225" t="str">
            <v>Layer07LebensdauerTheoretisch (ID)</v>
          </cell>
        </row>
        <row r="226">
          <cell r="A226" t="str">
            <v>Layer07Recyclingfaehigkeit (ID)</v>
          </cell>
        </row>
        <row r="227">
          <cell r="A227" t="str">
            <v>Layer07Trennbarkeit (ID)</v>
          </cell>
        </row>
        <row r="228">
          <cell r="A228" t="str">
            <v>Layer07Wert (ID)</v>
          </cell>
        </row>
        <row r="229">
          <cell r="A229" t="str">
            <v>Layers</v>
          </cell>
        </row>
        <row r="230">
          <cell r="A230" t="str">
            <v>Layup</v>
          </cell>
        </row>
        <row r="231">
          <cell r="A231" t="str">
            <v>LebensdauerPraktisch (ID)</v>
          </cell>
        </row>
        <row r="232">
          <cell r="A232" t="str">
            <v>LebensdauerTheoretisch (ID)</v>
          </cell>
        </row>
        <row r="233">
          <cell r="A233" t="str">
            <v>LichtausschnittBreite (ID)</v>
          </cell>
        </row>
        <row r="234">
          <cell r="A234" t="str">
            <v>LichtausschnittGeometrie (ID)</v>
          </cell>
        </row>
        <row r="235">
          <cell r="A235" t="str">
            <v>LichtausschnittHoehe (ID)</v>
          </cell>
        </row>
        <row r="236">
          <cell r="A236" t="str">
            <v>LichteDurchgangsbreite (ID)</v>
          </cell>
        </row>
        <row r="237">
          <cell r="A237" t="str">
            <v>LichteDurchgangshoehe (ID)</v>
          </cell>
        </row>
        <row r="238">
          <cell r="A238" t="str">
            <v>LifeCycleEnvironmentalLoad</v>
          </cell>
        </row>
        <row r="239">
          <cell r="A239" t="str">
            <v>LiftingStrength</v>
          </cell>
        </row>
        <row r="240">
          <cell r="A240" t="str">
            <v>LightingRequirement</v>
          </cell>
        </row>
        <row r="241">
          <cell r="A241" t="str">
            <v>LoadBearing</v>
          </cell>
        </row>
        <row r="242">
          <cell r="A242" t="str">
            <v>Location</v>
          </cell>
        </row>
        <row r="243">
          <cell r="A243" t="str">
            <v>LowerHeatingValue</v>
          </cell>
        </row>
        <row r="244">
          <cell r="A244" t="str">
            <v>LowerVaporResistanceFactor</v>
          </cell>
        </row>
        <row r="245">
          <cell r="A245" t="str">
            <v>LowestSeatingHeight</v>
          </cell>
        </row>
        <row r="246">
          <cell r="A246" t="str">
            <v>Luftschall (ID)</v>
          </cell>
        </row>
        <row r="247">
          <cell r="A247" t="str">
            <v>MainColor</v>
          </cell>
        </row>
        <row r="248">
          <cell r="A248" t="str">
            <v>MainFireUse</v>
          </cell>
        </row>
        <row r="249">
          <cell r="A249" t="str">
            <v>ManufacturingToleranceClass</v>
          </cell>
        </row>
        <row r="250">
          <cell r="A250" t="str">
            <v>MassDensity</v>
          </cell>
        </row>
        <row r="251">
          <cell r="A251" t="str">
            <v>Material</v>
          </cell>
        </row>
        <row r="252">
          <cell r="A252" t="str">
            <v>MaterialSturz (ID)</v>
          </cell>
        </row>
        <row r="253">
          <cell r="A253" t="str">
            <v>MaxAggregateSize</v>
          </cell>
        </row>
        <row r="254">
          <cell r="A254" t="str">
            <v>MechanicalOperated</v>
          </cell>
        </row>
        <row r="255">
          <cell r="A255" t="str">
            <v>MechanicalVentilationRate</v>
          </cell>
        </row>
        <row r="256">
          <cell r="A256" t="str">
            <v>MechanischeEntrauchung (ID)</v>
          </cell>
        </row>
        <row r="257">
          <cell r="A257" t="str">
            <v>MinimumAllowableSupportLength</v>
          </cell>
        </row>
        <row r="258">
          <cell r="A258" t="str">
            <v>MinimumHeadroom</v>
          </cell>
        </row>
        <row r="259">
          <cell r="A259" t="str">
            <v>MoistureCapacityThermalGradient</v>
          </cell>
        </row>
        <row r="260">
          <cell r="A260" t="str">
            <v>MoistureContent</v>
          </cell>
        </row>
        <row r="261">
          <cell r="A261" t="str">
            <v>MoistureDiffusivity</v>
          </cell>
        </row>
        <row r="262">
          <cell r="A262" t="str">
            <v>Molding</v>
          </cell>
        </row>
        <row r="263">
          <cell r="A263" t="str">
            <v>MoldingHeight</v>
          </cell>
        </row>
        <row r="264">
          <cell r="A264" t="str">
            <v>MolecularWeight</v>
          </cell>
        </row>
        <row r="265">
          <cell r="A265" t="str">
            <v>N20Content</v>
          </cell>
        </row>
        <row r="266">
          <cell r="A266" t="str">
            <v>NaturalVentilation</v>
          </cell>
        </row>
        <row r="267">
          <cell r="A267" t="str">
            <v>NaturalVentilationRate</v>
          </cell>
        </row>
        <row r="268">
          <cell r="A268" t="str">
            <v>NetPlannedArea</v>
          </cell>
        </row>
        <row r="269">
          <cell r="A269" t="str">
            <v>NominalDepth</v>
          </cell>
        </row>
        <row r="270">
          <cell r="A270" t="str">
            <v>NominalHeight</v>
          </cell>
        </row>
        <row r="271">
          <cell r="A271" t="str">
            <v>NominalLength</v>
          </cell>
        </row>
        <row r="272">
          <cell r="A272" t="str">
            <v>NosingLength</v>
          </cell>
        </row>
        <row r="273">
          <cell r="A273" t="str">
            <v>NumberOfChairs</v>
          </cell>
        </row>
        <row r="274">
          <cell r="A274" t="str">
            <v>NumberOfRiser</v>
          </cell>
        </row>
        <row r="275">
          <cell r="A275" t="str">
            <v>NumberOfTreads</v>
          </cell>
        </row>
        <row r="276">
          <cell r="A276" t="str">
            <v>Nummer1 (ID)</v>
          </cell>
        </row>
        <row r="277">
          <cell r="A277" t="str">
            <v>Nummer2 (ID)</v>
          </cell>
        </row>
        <row r="278">
          <cell r="A278" t="str">
            <v>Nummer3 (ID)</v>
          </cell>
        </row>
        <row r="279">
          <cell r="A279" t="str">
            <v>Nummer4 (ID)</v>
          </cell>
        </row>
        <row r="280">
          <cell r="A280" t="str">
            <v>Nutzlast (ID)</v>
          </cell>
        </row>
        <row r="281">
          <cell r="A281" t="str">
            <v>Oberteilausfuehrung (ID)</v>
          </cell>
        </row>
        <row r="282">
          <cell r="A282" t="str">
            <v>OccupancyNumber</v>
          </cell>
        </row>
        <row r="283">
          <cell r="A283" t="str">
            <v>OccupancyNumberPeak</v>
          </cell>
        </row>
        <row r="284">
          <cell r="A284" t="str">
            <v>OccupancyTimePerDay</v>
          </cell>
        </row>
        <row r="285">
          <cell r="A285" t="str">
            <v>OccupancyType</v>
          </cell>
        </row>
        <row r="286">
          <cell r="A286" t="str">
            <v>Oeffnungsbegrenzung (ID)</v>
          </cell>
        </row>
        <row r="287">
          <cell r="A287" t="str">
            <v>Oeffnungswinkel (ID)</v>
          </cell>
        </row>
        <row r="288">
          <cell r="A288" t="str">
            <v>Offenhaltung (ID)</v>
          </cell>
        </row>
        <row r="289">
          <cell r="A289" t="str">
            <v>OK (ID)</v>
          </cell>
        </row>
        <row r="290">
          <cell r="A290" t="str">
            <v>OKAbsolut (ID)</v>
          </cell>
        </row>
        <row r="291">
          <cell r="A291" t="str">
            <v>OKFF (ID)</v>
          </cell>
        </row>
        <row r="292">
          <cell r="A292" t="str">
            <v>OKRD (ID)</v>
          </cell>
        </row>
        <row r="293">
          <cell r="A293" t="str">
            <v>PanikfunktionBGS (ID)</v>
          </cell>
        </row>
        <row r="294">
          <cell r="A294" t="str">
            <v>PanikfunktionBS (ID)</v>
          </cell>
        </row>
        <row r="295">
          <cell r="A295" t="str">
            <v>ParallelJambs</v>
          </cell>
        </row>
        <row r="296">
          <cell r="A296" t="str">
            <v>ParkingUnits</v>
          </cell>
        </row>
        <row r="297">
          <cell r="A297" t="str">
            <v>ParkingUse</v>
          </cell>
        </row>
        <row r="298">
          <cell r="A298" t="str">
            <v>Permeability</v>
          </cell>
        </row>
        <row r="299">
          <cell r="A299" t="str">
            <v>PHLevel</v>
          </cell>
        </row>
        <row r="300">
          <cell r="A300" t="str">
            <v>PieceMark</v>
          </cell>
        </row>
        <row r="301">
          <cell r="A301" t="str">
            <v>PitchAngle</v>
          </cell>
        </row>
        <row r="302">
          <cell r="A302" t="str">
            <v>Plannummer (ID)</v>
          </cell>
        </row>
        <row r="303">
          <cell r="A303" t="str">
            <v>PlasticStrain</v>
          </cell>
        </row>
        <row r="304">
          <cell r="A304" t="str">
            <v>Plies</v>
          </cell>
        </row>
        <row r="305">
          <cell r="A305" t="str">
            <v>PoissonRatio</v>
          </cell>
        </row>
        <row r="306">
          <cell r="A306" t="str">
            <v>Porosity</v>
          </cell>
        </row>
        <row r="307">
          <cell r="A307" t="str">
            <v>PrivacyRequirement</v>
          </cell>
        </row>
        <row r="308">
          <cell r="A308" t="str">
            <v>ProductionLotId</v>
          </cell>
        </row>
        <row r="309">
          <cell r="A309" t="str">
            <v>ProjectedArea</v>
          </cell>
        </row>
        <row r="310">
          <cell r="A310" t="str">
            <v>ProportionalStress</v>
          </cell>
        </row>
        <row r="311">
          <cell r="A311" t="str">
            <v>ProtectedOpening</v>
          </cell>
        </row>
        <row r="312">
          <cell r="A312" t="str">
            <v>ProtectivePoreRatio</v>
          </cell>
        </row>
        <row r="313">
          <cell r="A313" t="str">
            <v>PubliclyAccessible</v>
          </cell>
        </row>
        <row r="314">
          <cell r="A314" t="str">
            <v>Purpose</v>
          </cell>
        </row>
        <row r="315">
          <cell r="A315" t="str">
            <v>QualitaetMaterial (ID)</v>
          </cell>
        </row>
        <row r="316">
          <cell r="A316" t="str">
            <v>QualitaetMaterial1 (ID)</v>
          </cell>
        </row>
        <row r="317">
          <cell r="A317" t="str">
            <v>QualitaetMaterial2 (ID)</v>
          </cell>
        </row>
        <row r="318">
          <cell r="A318" t="str">
            <v>QualitaetOberflaeche (ID)</v>
          </cell>
        </row>
        <row r="319">
          <cell r="A319" t="str">
            <v>QualitaetOberflaeche1 (ID)</v>
          </cell>
        </row>
        <row r="320">
          <cell r="A320" t="str">
            <v>QualitaetOberflaeche2 (ID)</v>
          </cell>
        </row>
        <row r="321">
          <cell r="A321" t="str">
            <v>Radius (ID)</v>
          </cell>
        </row>
        <row r="322">
          <cell r="A322" t="str">
            <v>Raumakustik (ID)</v>
          </cell>
        </row>
        <row r="323">
          <cell r="A323" t="str">
            <v>Raumname (ID)</v>
          </cell>
        </row>
        <row r="324">
          <cell r="A324" t="str">
            <v>Raumnummer (ID)</v>
          </cell>
        </row>
        <row r="325">
          <cell r="A325" t="str">
            <v>Recyclingfaehigkeit (ID)</v>
          </cell>
        </row>
        <row r="326">
          <cell r="A326" t="str">
            <v>Reflectance</v>
          </cell>
        </row>
        <row r="327">
          <cell r="A327" t="str">
            <v>Reflectivity</v>
          </cell>
        </row>
        <row r="328">
          <cell r="A328" t="str">
            <v>ReinforcementAreaRatio</v>
          </cell>
        </row>
        <row r="329">
          <cell r="A329" t="str">
            <v>ReinforcementStrengthClass</v>
          </cell>
        </row>
        <row r="330">
          <cell r="A330" t="str">
            <v>ReinforcementVolumeRatio</v>
          </cell>
        </row>
        <row r="331">
          <cell r="A331" t="str">
            <v>Relaxations</v>
          </cell>
        </row>
        <row r="332">
          <cell r="A332" t="str">
            <v>ReleaseStrength</v>
          </cell>
        </row>
        <row r="333">
          <cell r="A333" t="str">
            <v>RequiredHeadroom</v>
          </cell>
        </row>
        <row r="334">
          <cell r="A334" t="str">
            <v>RequiredSlope</v>
          </cell>
        </row>
        <row r="335">
          <cell r="A335" t="str">
            <v>RiserHeight</v>
          </cell>
        </row>
        <row r="336">
          <cell r="A336" t="str">
            <v>Rohbaubreite (ID)</v>
          </cell>
        </row>
        <row r="337">
          <cell r="A337" t="str">
            <v>Rohbauhoehe (ID)</v>
          </cell>
        </row>
        <row r="338">
          <cell r="A338" t="str">
            <v>Roll</v>
          </cell>
        </row>
        <row r="339">
          <cell r="A339" t="str">
            <v>Roughness</v>
          </cell>
        </row>
        <row r="340">
          <cell r="A340" t="str">
            <v>Schachttuer (ID)</v>
          </cell>
        </row>
        <row r="341">
          <cell r="A341" t="str">
            <v>SchildRosetteBGS (ID)</v>
          </cell>
        </row>
        <row r="342">
          <cell r="A342" t="str">
            <v>SchildRosetteBS (ID)</v>
          </cell>
        </row>
        <row r="343">
          <cell r="A343" t="str">
            <v>Schliessfolgeregelung (ID)</v>
          </cell>
        </row>
        <row r="344">
          <cell r="A344" t="str">
            <v>Schneelast (ID)</v>
          </cell>
        </row>
        <row r="345">
          <cell r="A345" t="str">
            <v>Schnittebenenhoehe (ID)</v>
          </cell>
        </row>
        <row r="346">
          <cell r="A346" t="str">
            <v>SeatingHeight</v>
          </cell>
        </row>
        <row r="347">
          <cell r="A347" t="str">
            <v>SecurityRating</v>
          </cell>
        </row>
        <row r="348">
          <cell r="A348" t="str">
            <v>SecurityRequirement</v>
          </cell>
        </row>
        <row r="349">
          <cell r="A349" t="str">
            <v>Seitenteilausfuehrung (ID)</v>
          </cell>
        </row>
        <row r="350">
          <cell r="A350" t="str">
            <v>SelfClosing</v>
          </cell>
        </row>
        <row r="351">
          <cell r="A351" t="str">
            <v>SerialNumber</v>
          </cell>
        </row>
        <row r="352">
          <cell r="A352" t="str">
            <v>ServiceLife</v>
          </cell>
        </row>
        <row r="353">
          <cell r="A353" t="str">
            <v>ShadingCoefficient</v>
          </cell>
        </row>
        <row r="354">
          <cell r="A354" t="str">
            <v>ShadingDeviceType</v>
          </cell>
        </row>
        <row r="355">
          <cell r="A355" t="str">
            <v>ShearModulus</v>
          </cell>
        </row>
        <row r="356">
          <cell r="A356" t="str">
            <v>Shortening</v>
          </cell>
        </row>
        <row r="357">
          <cell r="A357" t="str">
            <v>SkirtingBoard</v>
          </cell>
        </row>
        <row r="358">
          <cell r="A358" t="str">
            <v>SkirtingBoardHeight</v>
          </cell>
        </row>
        <row r="359">
          <cell r="A359" t="str">
            <v>Slope</v>
          </cell>
        </row>
        <row r="360">
          <cell r="A360" t="str">
            <v>SmokeStop</v>
          </cell>
        </row>
        <row r="361">
          <cell r="A361" t="str">
            <v>SolarAbsorption</v>
          </cell>
        </row>
        <row r="362">
          <cell r="A362" t="str">
            <v>SolarHeatGainTransmittance</v>
          </cell>
        </row>
        <row r="363">
          <cell r="A363" t="str">
            <v>SolarReflectance</v>
          </cell>
        </row>
        <row r="364">
          <cell r="A364" t="str">
            <v>SolarReflectanceBack</v>
          </cell>
        </row>
        <row r="365">
          <cell r="A365" t="str">
            <v>SolarReflectanceFront</v>
          </cell>
        </row>
        <row r="366">
          <cell r="A366" t="str">
            <v>SolarRefractionIndex</v>
          </cell>
        </row>
        <row r="367">
          <cell r="A367" t="str">
            <v>SolarTransmittance</v>
          </cell>
        </row>
        <row r="368">
          <cell r="A368" t="str">
            <v>Sonstiges (ID)</v>
          </cell>
        </row>
        <row r="369">
          <cell r="A369" t="str">
            <v>SpaceHumidity</v>
          </cell>
        </row>
        <row r="370">
          <cell r="A370" t="str">
            <v>SpaceHumidityMax</v>
          </cell>
        </row>
        <row r="371">
          <cell r="A371" t="str">
            <v>SpaceHumidityMin</v>
          </cell>
        </row>
        <row r="372">
          <cell r="A372" t="str">
            <v>SpaceHumiditySummer</v>
          </cell>
        </row>
        <row r="373">
          <cell r="A373" t="str">
            <v>SpaceHumidityWinter</v>
          </cell>
        </row>
        <row r="374">
          <cell r="A374" t="str">
            <v>SpaceTemperature</v>
          </cell>
        </row>
        <row r="375">
          <cell r="A375" t="str">
            <v>SpaceTemperatureMax</v>
          </cell>
        </row>
        <row r="376">
          <cell r="A376" t="str">
            <v>SpaceTemperatureMin</v>
          </cell>
        </row>
        <row r="377">
          <cell r="A377" t="str">
            <v>SpaceTemperatureSummerMax</v>
          </cell>
        </row>
        <row r="378">
          <cell r="A378" t="str">
            <v>SpaceTemperatureSummerMin</v>
          </cell>
        </row>
        <row r="379">
          <cell r="A379" t="str">
            <v>SpaceTemperatureWinterMax</v>
          </cell>
        </row>
        <row r="380">
          <cell r="A380" t="str">
            <v>SpaceTemperatureWinterMin</v>
          </cell>
        </row>
        <row r="381">
          <cell r="A381" t="str">
            <v>Span</v>
          </cell>
        </row>
        <row r="382">
          <cell r="A382" t="str">
            <v>Species</v>
          </cell>
        </row>
        <row r="383">
          <cell r="A383" t="str">
            <v>SpecificHeatCapacity</v>
          </cell>
        </row>
        <row r="384">
          <cell r="A384" t="str">
            <v>SpecificHeatTemperatureDerivative</v>
          </cell>
        </row>
        <row r="385">
          <cell r="A385" t="str">
            <v>SprinklerProtection</v>
          </cell>
        </row>
        <row r="386">
          <cell r="A386" t="str">
            <v>SprinklerProtectionAutomatic</v>
          </cell>
        </row>
        <row r="387">
          <cell r="A387" t="str">
            <v>Status</v>
          </cell>
        </row>
        <row r="388">
          <cell r="A388" t="str">
            <v>StrengthClass</v>
          </cell>
        </row>
        <row r="389">
          <cell r="A389" t="str">
            <v>StrengthGrade</v>
          </cell>
        </row>
        <row r="390">
          <cell r="A390" t="str">
            <v>StructuralClass</v>
          </cell>
        </row>
        <row r="391">
          <cell r="A391" t="str">
            <v>Style</v>
          </cell>
        </row>
        <row r="392">
          <cell r="A392" t="str">
            <v>SupportDuringTransportDescription</v>
          </cell>
        </row>
        <row r="393">
          <cell r="A393" t="str">
            <v>SupportDuringTransportDocReference</v>
          </cell>
        </row>
        <row r="394">
          <cell r="A394" t="str">
            <v>SurfaceColor</v>
          </cell>
        </row>
        <row r="395">
          <cell r="A395" t="str">
            <v>SurfaceSpreadOfFlame</v>
          </cell>
        </row>
        <row r="396">
          <cell r="A396" t="str">
            <v>Tabuzone (ID)</v>
          </cell>
        </row>
        <row r="397">
          <cell r="A397" t="str">
            <v>TendonRelaxation</v>
          </cell>
        </row>
        <row r="398">
          <cell r="A398" t="str">
            <v>ThermalConductivity</v>
          </cell>
        </row>
        <row r="399">
          <cell r="A399" t="str">
            <v>ThermalConductivityTemperatureDerivative</v>
          </cell>
        </row>
        <row r="400">
          <cell r="A400" t="str">
            <v>ThermalExpansionCoefficient</v>
          </cell>
        </row>
        <row r="401">
          <cell r="A401" t="str">
            <v>ThermalIrEmissivityBack</v>
          </cell>
        </row>
        <row r="402">
          <cell r="A402" t="str">
            <v>ThermalIrEmissivityFront</v>
          </cell>
        </row>
        <row r="403">
          <cell r="A403" t="str">
            <v>ThermalIrTransmittance</v>
          </cell>
        </row>
        <row r="404">
          <cell r="A404" t="str">
            <v>ThermalTransmittance</v>
          </cell>
        </row>
        <row r="405">
          <cell r="A405" t="str">
            <v>ThermalTransmittanceSummer</v>
          </cell>
        </row>
        <row r="406">
          <cell r="A406" t="str">
            <v>ThermalTransmittanceWinter</v>
          </cell>
        </row>
        <row r="407">
          <cell r="A407" t="str">
            <v>ThicknessSwelling</v>
          </cell>
        </row>
        <row r="408">
          <cell r="A408" t="str">
            <v>Tiefe (ID)</v>
          </cell>
        </row>
        <row r="409">
          <cell r="A409" t="str">
            <v>TileLength</v>
          </cell>
        </row>
        <row r="410">
          <cell r="A410" t="str">
            <v>TileWidth</v>
          </cell>
        </row>
        <row r="411">
          <cell r="A411" t="str">
            <v>TiltRange</v>
          </cell>
        </row>
        <row r="412">
          <cell r="A412" t="str">
            <v>TotalArea</v>
          </cell>
        </row>
        <row r="413">
          <cell r="A413" t="str">
            <v>TotalHeatGain</v>
          </cell>
        </row>
        <row r="414">
          <cell r="A414" t="str">
            <v>TotalHeatLoss</v>
          </cell>
        </row>
        <row r="415">
          <cell r="A415" t="str">
            <v>TotalSensibleHeatGain</v>
          </cell>
        </row>
        <row r="416">
          <cell r="A416" t="str">
            <v>TotalThickness</v>
          </cell>
        </row>
        <row r="417">
          <cell r="A417" t="str">
            <v>Translucency</v>
          </cell>
        </row>
        <row r="418">
          <cell r="A418" t="str">
            <v>TransportationStrength</v>
          </cell>
        </row>
        <row r="419">
          <cell r="A419" t="str">
            <v>TreadLength</v>
          </cell>
        </row>
        <row r="420">
          <cell r="A420" t="str">
            <v>TreadLengthAtInnerSide</v>
          </cell>
        </row>
        <row r="421">
          <cell r="A421" t="str">
            <v>TreadLengthAtOffset</v>
          </cell>
        </row>
        <row r="422">
          <cell r="A422" t="str">
            <v>Trennbarkeit (ID)</v>
          </cell>
        </row>
        <row r="423">
          <cell r="A423" t="str">
            <v>Trittschall (ID)</v>
          </cell>
        </row>
        <row r="424">
          <cell r="A424" t="str">
            <v>Tuerart (ID)</v>
          </cell>
        </row>
        <row r="425">
          <cell r="A425" t="str">
            <v>TuerbeschlagMaterialBGS (ID)</v>
          </cell>
        </row>
        <row r="426">
          <cell r="A426" t="str">
            <v>TuerbeschlagMaterialBS (ID)</v>
          </cell>
        </row>
        <row r="427">
          <cell r="A427" t="str">
            <v>TuerblattDicke (ID)</v>
          </cell>
        </row>
        <row r="428">
          <cell r="A428" t="str">
            <v>TuerblattFarbeBGS (ID)</v>
          </cell>
        </row>
        <row r="429">
          <cell r="A429" t="str">
            <v>TuerblattFarbeBS (ID)</v>
          </cell>
        </row>
        <row r="430">
          <cell r="A430" t="str">
            <v>TuerblattKantenausbildung (ID)</v>
          </cell>
        </row>
        <row r="431">
          <cell r="A431" t="str">
            <v>TuerblattKantengeometrie (ID)</v>
          </cell>
        </row>
        <row r="432">
          <cell r="A432" t="str">
            <v>TuerblattMaterial (ID)</v>
          </cell>
        </row>
        <row r="433">
          <cell r="A433" t="str">
            <v>TuerblattOberflaecheBGS (ID)</v>
          </cell>
        </row>
        <row r="434">
          <cell r="A434" t="str">
            <v>TuerblattOberflaecheBS (ID)</v>
          </cell>
        </row>
        <row r="435">
          <cell r="A435" t="str">
            <v>TuergriffartBGS (ID)</v>
          </cell>
        </row>
        <row r="436">
          <cell r="A436" t="str">
            <v>TuergriffartBS (ID)</v>
          </cell>
        </row>
        <row r="437">
          <cell r="A437" t="str">
            <v>TuerID (ID)</v>
          </cell>
        </row>
        <row r="438">
          <cell r="A438" t="str">
            <v>TuerIDalt (ID)</v>
          </cell>
        </row>
        <row r="439">
          <cell r="A439" t="str">
            <v>Tuerlage (ID)</v>
          </cell>
        </row>
        <row r="440">
          <cell r="A440" t="str">
            <v>Tuerlaufnummer (ID)</v>
          </cell>
        </row>
        <row r="441">
          <cell r="A441" t="str">
            <v>Tuerschliesser (ID)</v>
          </cell>
        </row>
        <row r="442">
          <cell r="A442" t="str">
            <v>Tuerstopper (ID)</v>
          </cell>
        </row>
        <row r="443">
          <cell r="A443" t="str">
            <v>Twisting</v>
          </cell>
        </row>
        <row r="444">
          <cell r="A444" t="str">
            <v>TypeDesignator</v>
          </cell>
        </row>
        <row r="445">
          <cell r="A445" t="str">
            <v>UK (ID)</v>
          </cell>
        </row>
        <row r="446">
          <cell r="A446" t="str">
            <v>UKAbsolut (ID)</v>
          </cell>
        </row>
        <row r="447">
          <cell r="A447" t="str">
            <v>UKRD (ID)</v>
          </cell>
        </row>
        <row r="448">
          <cell r="A448" t="str">
            <v>UKAD (ID)</v>
          </cell>
        </row>
        <row r="449">
          <cell r="A449" t="str">
            <v>UltimateStrain</v>
          </cell>
        </row>
        <row r="450">
          <cell r="A450" t="str">
            <v>UltimateStress</v>
          </cell>
        </row>
        <row r="451">
          <cell r="A451" t="str">
            <v>Unterschnitt (ID)</v>
          </cell>
        </row>
        <row r="452">
          <cell r="A452" t="str">
            <v>UpperVaporResistanceFactor</v>
          </cell>
        </row>
        <row r="453">
          <cell r="A453" t="str">
            <v>U-WertFuellung (ID)</v>
          </cell>
        </row>
        <row r="454">
          <cell r="A454" t="str">
            <v>U-WertRahmen (ID)</v>
          </cell>
        </row>
        <row r="455">
          <cell r="A455" t="str">
            <v>VaporPermeability</v>
          </cell>
        </row>
        <row r="456">
          <cell r="A456" t="str">
            <v>VentilationAirFlowrate</v>
          </cell>
        </row>
        <row r="457">
          <cell r="A457" t="str">
            <v>Vergabeeinheit (ID)</v>
          </cell>
        </row>
        <row r="458">
          <cell r="A458" t="str">
            <v>Verwendung (ID)</v>
          </cell>
        </row>
        <row r="459">
          <cell r="A459" t="str">
            <v>ViscosityTemperatureDerivative</v>
          </cell>
        </row>
        <row r="460">
          <cell r="A460" t="str">
            <v>VisibleLightReflectance</v>
          </cell>
        </row>
        <row r="461">
          <cell r="A461" t="str">
            <v>VisibleLightTransmittance</v>
          </cell>
        </row>
        <row r="462">
          <cell r="A462" t="str">
            <v>VisibleReflectanceBack</v>
          </cell>
        </row>
        <row r="463">
          <cell r="A463" t="str">
            <v>VisibleReflectanceFront</v>
          </cell>
        </row>
        <row r="464">
          <cell r="A464" t="str">
            <v>VisibleRefractionIndex</v>
          </cell>
        </row>
        <row r="465">
          <cell r="A465" t="str">
            <v>VisibleTransmittance</v>
          </cell>
        </row>
        <row r="466">
          <cell r="A466" t="str">
            <v>Waermeleitstufe (ID)</v>
          </cell>
        </row>
        <row r="467">
          <cell r="A467" t="str">
            <v>WaistThickness</v>
          </cell>
        </row>
        <row r="468">
          <cell r="A468" t="str">
            <v>WalkingLineOffset</v>
          </cell>
        </row>
        <row r="469">
          <cell r="A469" t="str">
            <v>WallCovering</v>
          </cell>
        </row>
        <row r="470">
          <cell r="A470" t="str">
            <v>WallCoveringThickness</v>
          </cell>
        </row>
        <row r="471">
          <cell r="A471" t="str">
            <v>WandbeschichtungBGS (ID)</v>
          </cell>
        </row>
        <row r="472">
          <cell r="A472" t="str">
            <v>WandbeschichtungBS (ID)</v>
          </cell>
        </row>
        <row r="473">
          <cell r="A473" t="str">
            <v>Wandmaterial (ID)</v>
          </cell>
        </row>
        <row r="474">
          <cell r="A474" t="str">
            <v>Wandstaerke (ID)</v>
          </cell>
        </row>
        <row r="475">
          <cell r="A475" t="str">
            <v>WaterImpermeability</v>
          </cell>
        </row>
        <row r="476">
          <cell r="A476" t="str">
            <v>Windlast (ID)</v>
          </cell>
        </row>
        <row r="477">
          <cell r="A477" t="str">
            <v>WithLock</v>
          </cell>
        </row>
        <row r="478">
          <cell r="A478" t="str">
            <v>Workability</v>
          </cell>
        </row>
        <row r="479">
          <cell r="A479" t="str">
            <v>WorksurfaceArea</v>
          </cell>
        </row>
        <row r="480">
          <cell r="A480" t="str">
            <v>YieldStress</v>
          </cell>
        </row>
        <row r="481">
          <cell r="A481" t="str">
            <v>YoungModulus</v>
          </cell>
        </row>
        <row r="482">
          <cell r="A482" t="str">
            <v>ZargeEinbautiefe (ID)</v>
          </cell>
        </row>
        <row r="483">
          <cell r="A483" t="str">
            <v>ZargeKantenausbildung (ID)</v>
          </cell>
        </row>
        <row r="484">
          <cell r="A484" t="str">
            <v>ZargeMaterial (ID)</v>
          </cell>
        </row>
        <row r="485">
          <cell r="A485" t="str">
            <v>ZargeOberflaecheBGS (ID)</v>
          </cell>
        </row>
        <row r="486">
          <cell r="A486" t="str">
            <v>ZargeOberflaecheBS (ID)</v>
          </cell>
        </row>
        <row r="487">
          <cell r="A487" t="str">
            <v>ZargeTyp (ID)</v>
          </cell>
        </row>
        <row r="488">
          <cell r="A488" t="str">
            <v>Zone (ID)</v>
          </cell>
        </row>
        <row r="489">
          <cell r="A489" t="str">
            <v>Zugangskontrolle (ID)</v>
          </cell>
        </row>
        <row r="490">
          <cell r="A490" t="str">
            <v>ZulassungBrandschutz (ID)</v>
          </cell>
        </row>
        <row r="491">
          <cell r="A491" t="str">
            <v>ZustimmungEinzelfall (ID)</v>
          </cell>
        </row>
        <row r="492">
          <cell r="A492" t="str">
            <v>ZylinderKlasse (ID)</v>
          </cell>
        </row>
        <row r="493">
          <cell r="A493" t="str">
            <v>ZylinderStandfluegeltyp (ID)</v>
          </cell>
        </row>
        <row r="494">
          <cell r="A494" t="str">
            <v>ZylinderTyp (ID)</v>
          </cell>
        </row>
        <row r="495">
          <cell r="A495" t="str">
            <v>ZylinderZusatzfunktion (ID)</v>
          </cell>
        </row>
      </sheetData>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56DEFA-BD97-46E2-AB5B-00C1CCA35422}" name="LOI_LPH" displayName="LOI_LPH" ref="A1:B11" totalsRowShown="0" headerRowDxfId="3" dataDxfId="2">
  <autoFilter ref="A1:B11" xr:uid="{4C647462-9E73-4654-ADA1-C79DB1DA4AED}"/>
  <tableColumns count="2">
    <tableColumn id="1" xr3:uid="{642305C0-C600-4E93-B781-DDBB8B2DFBCC}" name="LPH" dataDxfId="1"/>
    <tableColumn id="2" xr3:uid="{965D23F7-6B5E-4780-901A-8F164267D97F}" name="LOI"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buildingsmart-tech.org/ifc/IFC4/final/html/schema/ifcmeasureresource/lexical/ifcelectriccurrentmeasure.htm" TargetMode="External"/><Relationship Id="rId2" Type="http://schemas.openxmlformats.org/officeDocument/2006/relationships/hyperlink" Target="http://www.buildingsmart-tech.org/ifc/IFC4/final/html/schema/ifcmeasureresource/lexical/ifcpositivelengthmeasure.htm" TargetMode="External"/><Relationship Id="rId1" Type="http://schemas.openxmlformats.org/officeDocument/2006/relationships/printerSettings" Target="../printerSettings/printerSettings9.bin"/><Relationship Id="rId5" Type="http://schemas.openxmlformats.org/officeDocument/2006/relationships/vmlDrawing" Target="../drawings/vmlDrawing7.v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bin"/><Relationship Id="rId1" Type="http://schemas.openxmlformats.org/officeDocument/2006/relationships/hyperlink" Target="Die%20Parameterliste%20ist%20f&#252;r%20die%20Planung,%20Ausf&#252;hrung%20und%20Dokumentation%20g&#252;ltig.%20F&#252;r%20die%20Geb&#228;ude%20die%20der%20BLB%20NRW%20selbst%20betreibt%20und%20bewirtschaftet%20ist%20die%20Equipmentstruktur%20(https:\www.blb.nrw.de\fileadmin\Home\Service\Service_fuer_Auftragnehmer\Standards_Erlasse_Regelungen\Runderlasse_Regelungen_Planungsvorgabe\equipmentstruktur-blb-nrw-fuer-externe.pdf)%20des%20BLB%20NRW%20bis%20einschlie&#223;lich%20der%20LPH%208%20einzuhalten."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W577"/>
  <sheetViews>
    <sheetView zoomScale="40" zoomScaleNormal="40" workbookViewId="0">
      <selection activeCell="V428" sqref="V428"/>
    </sheetView>
  </sheetViews>
  <sheetFormatPr baseColWidth="10" defaultColWidth="10.7109375" defaultRowHeight="15" x14ac:dyDescent="0.25"/>
  <cols>
    <col min="1" max="1" width="8.5703125" bestFit="1" customWidth="1"/>
    <col min="2" max="2" width="45.140625" bestFit="1" customWidth="1"/>
    <col min="3" max="3" width="8.5703125" bestFit="1" customWidth="1"/>
    <col min="4" max="4" width="46" customWidth="1"/>
    <col min="5" max="5" width="21.42578125" customWidth="1"/>
    <col min="6" max="6" width="44.5703125" bestFit="1" customWidth="1"/>
    <col min="7" max="7" width="7.28515625" bestFit="1" customWidth="1"/>
    <col min="8" max="8" width="7.7109375" customWidth="1"/>
    <col min="9" max="9" width="10.140625" bestFit="1" customWidth="1"/>
    <col min="10" max="10" width="13.85546875" bestFit="1" customWidth="1"/>
    <col min="11" max="11" width="25.85546875" bestFit="1" customWidth="1"/>
    <col min="12" max="12" width="34" bestFit="1" customWidth="1"/>
    <col min="13" max="13" width="27.85546875" bestFit="1" customWidth="1"/>
    <col min="14" max="21" width="4.85546875" bestFit="1" customWidth="1"/>
    <col min="22" max="22" width="7" bestFit="1" customWidth="1"/>
    <col min="23" max="23" width="6" bestFit="1" customWidth="1"/>
  </cols>
  <sheetData>
    <row r="1" spans="1:23" ht="18.75" x14ac:dyDescent="0.25">
      <c r="A1" s="946" t="s">
        <v>0</v>
      </c>
      <c r="B1" s="946"/>
      <c r="C1" s="946"/>
      <c r="D1" s="946"/>
      <c r="E1" s="946"/>
      <c r="F1" s="946"/>
      <c r="G1" s="946"/>
      <c r="H1" s="946"/>
      <c r="I1" s="946"/>
      <c r="J1" s="946"/>
      <c r="K1" s="946"/>
      <c r="L1" s="946"/>
      <c r="M1" s="946"/>
      <c r="N1" s="36"/>
      <c r="O1" s="36"/>
      <c r="P1" s="36"/>
      <c r="Q1" s="36"/>
      <c r="R1" s="36"/>
      <c r="S1" s="36"/>
      <c r="T1" s="36"/>
      <c r="U1" s="36"/>
      <c r="V1" s="37"/>
      <c r="W1" s="37"/>
    </row>
    <row r="2" spans="1:23" ht="31.5" x14ac:dyDescent="0.25">
      <c r="A2" s="947" t="s">
        <v>1</v>
      </c>
      <c r="B2" s="948"/>
      <c r="C2" s="949" t="s">
        <v>2</v>
      </c>
      <c r="D2" s="950"/>
      <c r="E2" s="951" t="s">
        <v>3</v>
      </c>
      <c r="F2" s="952"/>
      <c r="G2" s="953" t="s">
        <v>4</v>
      </c>
      <c r="H2" s="954"/>
      <c r="I2" s="955"/>
      <c r="J2" s="38" t="s">
        <v>5</v>
      </c>
      <c r="K2" s="956" t="s">
        <v>6</v>
      </c>
      <c r="L2" s="957"/>
      <c r="M2" s="958"/>
      <c r="N2" s="938" t="s">
        <v>7</v>
      </c>
      <c r="O2" s="939"/>
      <c r="P2" s="939"/>
      <c r="Q2" s="939"/>
      <c r="R2" s="939"/>
      <c r="S2" s="939"/>
      <c r="T2" s="939"/>
      <c r="U2" s="940"/>
      <c r="V2" s="941" t="s">
        <v>8</v>
      </c>
      <c r="W2" s="942"/>
    </row>
    <row r="3" spans="1:23" ht="54.95" customHeight="1" x14ac:dyDescent="0.25">
      <c r="A3" s="39" t="s">
        <v>9</v>
      </c>
      <c r="B3" s="40" t="s">
        <v>10</v>
      </c>
      <c r="C3" s="41" t="s">
        <v>9</v>
      </c>
      <c r="D3" s="42" t="s">
        <v>10</v>
      </c>
      <c r="E3" s="43" t="s">
        <v>11</v>
      </c>
      <c r="F3" s="44" t="s">
        <v>12</v>
      </c>
      <c r="G3" s="45" t="s">
        <v>13</v>
      </c>
      <c r="H3" s="46" t="s">
        <v>14</v>
      </c>
      <c r="I3" s="47" t="s">
        <v>15</v>
      </c>
      <c r="J3" s="48" t="s">
        <v>16</v>
      </c>
      <c r="K3" s="49" t="s">
        <v>17</v>
      </c>
      <c r="L3" s="50" t="s">
        <v>18</v>
      </c>
      <c r="M3" s="51" t="s">
        <v>19</v>
      </c>
      <c r="N3" s="52">
        <v>2</v>
      </c>
      <c r="O3" s="53">
        <v>3</v>
      </c>
      <c r="P3" s="53">
        <v>4</v>
      </c>
      <c r="Q3" s="53">
        <v>5</v>
      </c>
      <c r="R3" s="53">
        <v>6</v>
      </c>
      <c r="S3" s="53">
        <v>7</v>
      </c>
      <c r="T3" s="53">
        <v>8</v>
      </c>
      <c r="U3" s="54">
        <v>9</v>
      </c>
      <c r="V3" s="55" t="s">
        <v>20</v>
      </c>
      <c r="W3" s="56" t="s">
        <v>21</v>
      </c>
    </row>
    <row r="4" spans="1:23" x14ac:dyDescent="0.25">
      <c r="A4" s="57" t="s">
        <v>22</v>
      </c>
      <c r="B4" s="58"/>
      <c r="C4" s="59"/>
      <c r="D4" s="60"/>
      <c r="E4" s="475" t="s">
        <v>23</v>
      </c>
      <c r="F4" s="61" t="s">
        <v>24</v>
      </c>
      <c r="G4" s="62"/>
      <c r="H4" s="63"/>
      <c r="I4" s="64"/>
      <c r="J4" s="65"/>
      <c r="K4" s="66" t="s">
        <v>25</v>
      </c>
      <c r="L4" s="66" t="s">
        <v>25</v>
      </c>
      <c r="M4" s="66" t="s">
        <v>24</v>
      </c>
      <c r="N4" s="67">
        <v>200</v>
      </c>
      <c r="O4" s="68">
        <v>200</v>
      </c>
      <c r="P4" s="68">
        <v>200</v>
      </c>
      <c r="Q4" s="68">
        <v>200</v>
      </c>
      <c r="R4" s="68">
        <v>200</v>
      </c>
      <c r="S4" s="68">
        <v>200</v>
      </c>
      <c r="T4" s="68">
        <v>200</v>
      </c>
      <c r="U4" s="69">
        <v>200</v>
      </c>
      <c r="V4" s="70" t="s">
        <v>26</v>
      </c>
      <c r="W4" s="71"/>
    </row>
    <row r="5" spans="1:23" x14ac:dyDescent="0.25">
      <c r="A5" s="72"/>
      <c r="B5" s="73"/>
      <c r="C5" s="74"/>
      <c r="D5" s="75"/>
      <c r="E5" s="476" t="s">
        <v>27</v>
      </c>
      <c r="F5" s="76" t="s">
        <v>28</v>
      </c>
      <c r="G5" s="77"/>
      <c r="H5" s="78"/>
      <c r="I5" s="79"/>
      <c r="J5" s="80"/>
      <c r="K5" s="81" t="s">
        <v>29</v>
      </c>
      <c r="L5" s="81" t="s">
        <v>29</v>
      </c>
      <c r="M5" s="81" t="s">
        <v>28</v>
      </c>
      <c r="N5" s="82">
        <v>200</v>
      </c>
      <c r="O5" s="83">
        <v>200</v>
      </c>
      <c r="P5" s="83">
        <v>200</v>
      </c>
      <c r="Q5" s="83">
        <v>200</v>
      </c>
      <c r="R5" s="83">
        <v>200</v>
      </c>
      <c r="S5" s="83">
        <v>200</v>
      </c>
      <c r="T5" s="83">
        <v>200</v>
      </c>
      <c r="U5" s="84">
        <v>200</v>
      </c>
      <c r="V5" s="85" t="s">
        <v>26</v>
      </c>
      <c r="W5" s="86"/>
    </row>
    <row r="6" spans="1:23" x14ac:dyDescent="0.25">
      <c r="A6" s="87"/>
      <c r="B6" s="88"/>
      <c r="C6" s="89"/>
      <c r="D6" s="90"/>
      <c r="E6" s="477" t="s">
        <v>30</v>
      </c>
      <c r="F6" s="91" t="s">
        <v>31</v>
      </c>
      <c r="G6" s="92"/>
      <c r="H6" s="93"/>
      <c r="I6" s="94"/>
      <c r="J6" s="95"/>
      <c r="K6" s="96" t="s">
        <v>32</v>
      </c>
      <c r="L6" s="96" t="s">
        <v>32</v>
      </c>
      <c r="M6" s="96" t="s">
        <v>31</v>
      </c>
      <c r="N6" s="97">
        <v>200</v>
      </c>
      <c r="O6" s="98">
        <v>200</v>
      </c>
      <c r="P6" s="98">
        <v>200</v>
      </c>
      <c r="Q6" s="98">
        <v>200</v>
      </c>
      <c r="R6" s="98">
        <v>200</v>
      </c>
      <c r="S6" s="98">
        <v>200</v>
      </c>
      <c r="T6" s="98">
        <v>200</v>
      </c>
      <c r="U6" s="99">
        <v>200</v>
      </c>
      <c r="V6" s="100" t="s">
        <v>26</v>
      </c>
      <c r="W6" s="101"/>
    </row>
    <row r="7" spans="1:23" x14ac:dyDescent="0.25">
      <c r="A7" s="102">
        <v>300</v>
      </c>
      <c r="B7" s="103" t="s">
        <v>33</v>
      </c>
      <c r="C7" s="102">
        <v>300</v>
      </c>
      <c r="D7" s="104"/>
      <c r="E7" s="105">
        <v>300</v>
      </c>
      <c r="F7" s="103" t="s">
        <v>34</v>
      </c>
      <c r="G7" s="106"/>
      <c r="H7" s="107"/>
      <c r="I7" s="108"/>
      <c r="J7" s="109"/>
      <c r="K7" s="110"/>
      <c r="L7" s="111"/>
      <c r="M7" s="112"/>
      <c r="N7" s="113"/>
      <c r="O7" s="111"/>
      <c r="P7" s="111"/>
      <c r="Q7" s="111"/>
      <c r="R7" s="111"/>
      <c r="S7" s="111"/>
      <c r="T7" s="111"/>
      <c r="U7" s="112"/>
      <c r="V7" s="114"/>
      <c r="W7" s="111"/>
    </row>
    <row r="8" spans="1:23" x14ac:dyDescent="0.25">
      <c r="A8" s="115">
        <v>310</v>
      </c>
      <c r="B8" s="116" t="s">
        <v>35</v>
      </c>
      <c r="C8" s="115">
        <v>310</v>
      </c>
      <c r="D8" s="116" t="s">
        <v>36</v>
      </c>
      <c r="E8" s="117"/>
      <c r="F8" s="118"/>
      <c r="G8" s="119"/>
      <c r="H8" s="120"/>
      <c r="I8" s="121"/>
      <c r="J8" s="122"/>
      <c r="K8" s="117"/>
      <c r="L8" s="123"/>
      <c r="M8" s="118"/>
      <c r="N8" s="124"/>
      <c r="O8" s="123"/>
      <c r="P8" s="123"/>
      <c r="Q8" s="123"/>
      <c r="R8" s="123"/>
      <c r="S8" s="123"/>
      <c r="T8" s="123"/>
      <c r="U8" s="118"/>
      <c r="V8" s="125"/>
      <c r="W8" s="123"/>
    </row>
    <row r="9" spans="1:23" x14ac:dyDescent="0.25">
      <c r="A9" s="126">
        <v>311</v>
      </c>
      <c r="B9" s="127" t="s">
        <v>37</v>
      </c>
      <c r="C9" s="126">
        <v>311</v>
      </c>
      <c r="D9" s="127" t="s">
        <v>38</v>
      </c>
      <c r="E9" s="128"/>
      <c r="F9" s="127"/>
      <c r="G9" s="129"/>
      <c r="H9" s="130"/>
      <c r="I9" s="131"/>
      <c r="J9" s="132"/>
      <c r="K9" s="128"/>
      <c r="L9" s="133"/>
      <c r="M9" s="127"/>
      <c r="N9" s="126"/>
      <c r="O9" s="133"/>
      <c r="P9" s="133"/>
      <c r="Q9" s="133"/>
      <c r="R9" s="133"/>
      <c r="S9" s="133"/>
      <c r="T9" s="133"/>
      <c r="U9" s="127"/>
      <c r="V9" s="134"/>
      <c r="W9" s="133"/>
    </row>
    <row r="10" spans="1:23" x14ac:dyDescent="0.25">
      <c r="A10" s="126">
        <v>312</v>
      </c>
      <c r="B10" s="127" t="s">
        <v>39</v>
      </c>
      <c r="C10" s="126">
        <v>312</v>
      </c>
      <c r="D10" s="135" t="s">
        <v>40</v>
      </c>
      <c r="E10" s="128"/>
      <c r="F10" s="127"/>
      <c r="G10" s="129"/>
      <c r="H10" s="130"/>
      <c r="I10" s="131"/>
      <c r="J10" s="132"/>
      <c r="K10" s="128"/>
      <c r="L10" s="133"/>
      <c r="M10" s="127"/>
      <c r="N10" s="126"/>
      <c r="O10" s="133"/>
      <c r="P10" s="133"/>
      <c r="Q10" s="133"/>
      <c r="R10" s="133"/>
      <c r="S10" s="133"/>
      <c r="T10" s="133"/>
      <c r="U10" s="127"/>
      <c r="V10" s="134"/>
      <c r="W10" s="133"/>
    </row>
    <row r="11" spans="1:23" x14ac:dyDescent="0.25">
      <c r="A11" s="126">
        <v>313</v>
      </c>
      <c r="B11" s="127" t="s">
        <v>41</v>
      </c>
      <c r="C11" s="126">
        <v>313</v>
      </c>
      <c r="D11" s="127" t="s">
        <v>41</v>
      </c>
      <c r="E11" s="128"/>
      <c r="F11" s="127"/>
      <c r="G11" s="129"/>
      <c r="H11" s="130"/>
      <c r="I11" s="131"/>
      <c r="J11" s="132"/>
      <c r="K11" s="128"/>
      <c r="L11" s="133"/>
      <c r="M11" s="127"/>
      <c r="N11" s="126"/>
      <c r="O11" s="133"/>
      <c r="P11" s="133"/>
      <c r="Q11" s="133"/>
      <c r="R11" s="133"/>
      <c r="S11" s="133"/>
      <c r="T11" s="133"/>
      <c r="U11" s="127"/>
      <c r="V11" s="134"/>
      <c r="W11" s="133"/>
    </row>
    <row r="12" spans="1:23" x14ac:dyDescent="0.25">
      <c r="A12" s="126">
        <v>319</v>
      </c>
      <c r="B12" s="127" t="s">
        <v>42</v>
      </c>
      <c r="C12" s="126">
        <v>319</v>
      </c>
      <c r="D12" s="127" t="s">
        <v>43</v>
      </c>
      <c r="E12" s="128"/>
      <c r="F12" s="127"/>
      <c r="G12" s="129"/>
      <c r="H12" s="130"/>
      <c r="I12" s="131"/>
      <c r="J12" s="132"/>
      <c r="K12" s="128"/>
      <c r="L12" s="133"/>
      <c r="M12" s="127"/>
      <c r="N12" s="126"/>
      <c r="O12" s="133"/>
      <c r="P12" s="133"/>
      <c r="Q12" s="133"/>
      <c r="R12" s="133"/>
      <c r="S12" s="133"/>
      <c r="T12" s="133"/>
      <c r="U12" s="127"/>
      <c r="V12" s="134"/>
      <c r="W12" s="133"/>
    </row>
    <row r="13" spans="1:23" x14ac:dyDescent="0.25">
      <c r="A13" s="136">
        <v>320</v>
      </c>
      <c r="B13" s="137" t="s">
        <v>44</v>
      </c>
      <c r="C13" s="136">
        <v>320</v>
      </c>
      <c r="D13" s="137" t="s">
        <v>45</v>
      </c>
      <c r="E13" s="138"/>
      <c r="F13" s="139"/>
      <c r="G13" s="140"/>
      <c r="H13" s="141"/>
      <c r="I13" s="142"/>
      <c r="J13" s="143"/>
      <c r="K13" s="138"/>
      <c r="L13" s="144"/>
      <c r="M13" s="139"/>
      <c r="N13" s="145"/>
      <c r="O13" s="146"/>
      <c r="P13" s="146"/>
      <c r="Q13" s="146"/>
      <c r="R13" s="146"/>
      <c r="S13" s="146"/>
      <c r="T13" s="146"/>
      <c r="U13" s="147"/>
      <c r="V13" s="148"/>
      <c r="W13" s="146"/>
    </row>
    <row r="14" spans="1:23" x14ac:dyDescent="0.25">
      <c r="A14" s="126">
        <v>321</v>
      </c>
      <c r="B14" s="127" t="s">
        <v>46</v>
      </c>
      <c r="C14" s="126">
        <v>321</v>
      </c>
      <c r="D14" s="127" t="s">
        <v>46</v>
      </c>
      <c r="E14" s="128"/>
      <c r="F14" s="127"/>
      <c r="G14" s="129"/>
      <c r="H14" s="130"/>
      <c r="I14" s="131"/>
      <c r="J14" s="132"/>
      <c r="K14" s="128"/>
      <c r="L14" s="133"/>
      <c r="M14" s="127"/>
      <c r="N14" s="126" t="s">
        <v>47</v>
      </c>
      <c r="O14" s="133">
        <v>200</v>
      </c>
      <c r="P14" s="133">
        <v>200</v>
      </c>
      <c r="Q14" s="133"/>
      <c r="R14" s="133"/>
      <c r="S14" s="133"/>
      <c r="T14" s="133"/>
      <c r="U14" s="127"/>
      <c r="V14" s="134"/>
      <c r="W14" s="133"/>
    </row>
    <row r="15" spans="1:23" x14ac:dyDescent="0.25">
      <c r="A15" s="126">
        <v>322</v>
      </c>
      <c r="B15" s="127" t="s">
        <v>48</v>
      </c>
      <c r="C15" s="126">
        <v>322</v>
      </c>
      <c r="D15" s="127" t="s">
        <v>49</v>
      </c>
      <c r="E15" s="128"/>
      <c r="F15" s="127"/>
      <c r="G15" s="129"/>
      <c r="H15" s="130"/>
      <c r="I15" s="131"/>
      <c r="J15" s="132"/>
      <c r="K15" s="128" t="s">
        <v>50</v>
      </c>
      <c r="L15" s="149" t="s">
        <v>50</v>
      </c>
      <c r="M15" s="127" t="s">
        <v>51</v>
      </c>
      <c r="N15" s="126" t="s">
        <v>47</v>
      </c>
      <c r="O15" s="133">
        <v>200</v>
      </c>
      <c r="P15" s="133">
        <v>200</v>
      </c>
      <c r="Q15" s="133"/>
      <c r="R15" s="133"/>
      <c r="S15" s="133"/>
      <c r="T15" s="133"/>
      <c r="U15" s="127"/>
      <c r="V15" s="134" t="s">
        <v>26</v>
      </c>
      <c r="W15" s="133"/>
    </row>
    <row r="16" spans="1:23" x14ac:dyDescent="0.25">
      <c r="A16" s="126">
        <v>323</v>
      </c>
      <c r="B16" s="127" t="s">
        <v>52</v>
      </c>
      <c r="C16" s="126">
        <v>323</v>
      </c>
      <c r="D16" s="127" t="s">
        <v>52</v>
      </c>
      <c r="E16" s="128"/>
      <c r="F16" s="127"/>
      <c r="G16" s="129"/>
      <c r="H16" s="130"/>
      <c r="I16" s="131"/>
      <c r="J16" s="132"/>
      <c r="K16" s="128" t="s">
        <v>53</v>
      </c>
      <c r="L16" s="149" t="s">
        <v>53</v>
      </c>
      <c r="M16" s="127" t="s">
        <v>54</v>
      </c>
      <c r="N16" s="126" t="s">
        <v>47</v>
      </c>
      <c r="O16" s="133">
        <v>200</v>
      </c>
      <c r="P16" s="133">
        <v>200</v>
      </c>
      <c r="Q16" s="133"/>
      <c r="R16" s="133"/>
      <c r="S16" s="133"/>
      <c r="T16" s="133"/>
      <c r="U16" s="127"/>
      <c r="V16" s="134" t="s">
        <v>55</v>
      </c>
      <c r="W16" s="133"/>
    </row>
    <row r="17" spans="1:23" x14ac:dyDescent="0.25">
      <c r="A17" s="126">
        <v>324</v>
      </c>
      <c r="B17" s="127" t="s">
        <v>56</v>
      </c>
      <c r="C17" s="126">
        <v>324</v>
      </c>
      <c r="D17" s="127" t="s">
        <v>57</v>
      </c>
      <c r="E17" s="128"/>
      <c r="F17" s="127"/>
      <c r="G17" s="129"/>
      <c r="H17" s="130"/>
      <c r="I17" s="131"/>
      <c r="J17" s="132"/>
      <c r="K17" s="128" t="s">
        <v>58</v>
      </c>
      <c r="L17" s="149" t="s">
        <v>58</v>
      </c>
      <c r="M17" s="127" t="s">
        <v>59</v>
      </c>
      <c r="N17" s="126">
        <v>200</v>
      </c>
      <c r="O17" s="133">
        <v>200</v>
      </c>
      <c r="P17" s="133">
        <v>200</v>
      </c>
      <c r="Q17" s="133"/>
      <c r="R17" s="133"/>
      <c r="S17" s="133"/>
      <c r="T17" s="133"/>
      <c r="U17" s="127"/>
      <c r="V17" s="134" t="s">
        <v>55</v>
      </c>
      <c r="W17" s="133"/>
    </row>
    <row r="18" spans="1:23" x14ac:dyDescent="0.25">
      <c r="A18" s="126">
        <v>325</v>
      </c>
      <c r="B18" s="127" t="s">
        <v>60</v>
      </c>
      <c r="C18" s="126">
        <v>325</v>
      </c>
      <c r="D18" s="127" t="s">
        <v>61</v>
      </c>
      <c r="E18" s="128"/>
      <c r="F18" s="127"/>
      <c r="G18" s="129"/>
      <c r="H18" s="130"/>
      <c r="I18" s="131"/>
      <c r="J18" s="132"/>
      <c r="K18" s="128" t="s">
        <v>62</v>
      </c>
      <c r="L18" s="149" t="s">
        <v>62</v>
      </c>
      <c r="M18" s="150" t="s">
        <v>63</v>
      </c>
      <c r="N18" s="126" t="s">
        <v>47</v>
      </c>
      <c r="O18" s="133">
        <v>200</v>
      </c>
      <c r="P18" s="133">
        <v>200</v>
      </c>
      <c r="Q18" s="133"/>
      <c r="R18" s="133"/>
      <c r="S18" s="133"/>
      <c r="T18" s="133"/>
      <c r="U18" s="127"/>
      <c r="V18" s="134" t="s">
        <v>55</v>
      </c>
      <c r="W18" s="133"/>
    </row>
    <row r="19" spans="1:23" x14ac:dyDescent="0.25">
      <c r="A19" s="151">
        <v>325</v>
      </c>
      <c r="B19" s="152" t="s">
        <v>60</v>
      </c>
      <c r="C19" s="151">
        <v>325</v>
      </c>
      <c r="D19" s="152" t="s">
        <v>61</v>
      </c>
      <c r="E19" s="128"/>
      <c r="F19" s="127"/>
      <c r="G19" s="129"/>
      <c r="H19" s="130"/>
      <c r="I19" s="131"/>
      <c r="J19" s="132"/>
      <c r="K19" s="128"/>
      <c r="L19" s="133"/>
      <c r="M19" s="153" t="s">
        <v>63</v>
      </c>
      <c r="N19" s="126"/>
      <c r="O19" s="133"/>
      <c r="P19" s="133"/>
      <c r="Q19" s="133"/>
      <c r="R19" s="133"/>
      <c r="S19" s="133"/>
      <c r="T19" s="133"/>
      <c r="U19" s="127"/>
      <c r="V19" s="154" t="s">
        <v>26</v>
      </c>
      <c r="W19" s="133"/>
    </row>
    <row r="20" spans="1:23" x14ac:dyDescent="0.25">
      <c r="A20" s="151">
        <v>325</v>
      </c>
      <c r="B20" s="152" t="s">
        <v>60</v>
      </c>
      <c r="C20" s="151">
        <v>325</v>
      </c>
      <c r="D20" s="152" t="s">
        <v>61</v>
      </c>
      <c r="E20" s="128"/>
      <c r="F20" s="127"/>
      <c r="G20" s="129"/>
      <c r="H20" s="130"/>
      <c r="I20" s="131"/>
      <c r="J20" s="132"/>
      <c r="K20" s="128"/>
      <c r="L20" s="133"/>
      <c r="M20" s="153" t="s">
        <v>63</v>
      </c>
      <c r="N20" s="126"/>
      <c r="O20" s="133"/>
      <c r="P20" s="133"/>
      <c r="Q20" s="133"/>
      <c r="R20" s="133"/>
      <c r="S20" s="133"/>
      <c r="T20" s="133"/>
      <c r="U20" s="127"/>
      <c r="V20" s="154" t="s">
        <v>26</v>
      </c>
      <c r="W20" s="133"/>
    </row>
    <row r="21" spans="1:23" x14ac:dyDescent="0.25">
      <c r="A21" s="151">
        <v>325</v>
      </c>
      <c r="B21" s="152" t="s">
        <v>60</v>
      </c>
      <c r="C21" s="151">
        <v>325</v>
      </c>
      <c r="D21" s="152" t="s">
        <v>61</v>
      </c>
      <c r="E21" s="128"/>
      <c r="F21" s="127"/>
      <c r="G21" s="129"/>
      <c r="H21" s="130"/>
      <c r="I21" s="131"/>
      <c r="J21" s="132"/>
      <c r="K21" s="128"/>
      <c r="L21" s="133"/>
      <c r="M21" s="153" t="s">
        <v>63</v>
      </c>
      <c r="N21" s="126"/>
      <c r="O21" s="133"/>
      <c r="P21" s="133"/>
      <c r="Q21" s="133"/>
      <c r="R21" s="133"/>
      <c r="S21" s="133"/>
      <c r="T21" s="133"/>
      <c r="U21" s="127"/>
      <c r="V21" s="154" t="s">
        <v>26</v>
      </c>
      <c r="W21" s="133"/>
    </row>
    <row r="22" spans="1:23" x14ac:dyDescent="0.25">
      <c r="A22" s="151">
        <v>325</v>
      </c>
      <c r="B22" s="152" t="s">
        <v>60</v>
      </c>
      <c r="C22" s="151">
        <v>325</v>
      </c>
      <c r="D22" s="152" t="s">
        <v>61</v>
      </c>
      <c r="E22" s="128"/>
      <c r="F22" s="127"/>
      <c r="G22" s="129"/>
      <c r="H22" s="130"/>
      <c r="I22" s="131"/>
      <c r="J22" s="132"/>
      <c r="K22" s="128"/>
      <c r="L22" s="133"/>
      <c r="M22" s="153"/>
      <c r="N22" s="126"/>
      <c r="O22" s="133"/>
      <c r="P22" s="133"/>
      <c r="Q22" s="133"/>
      <c r="R22" s="133"/>
      <c r="S22" s="133"/>
      <c r="T22" s="133"/>
      <c r="U22" s="127"/>
      <c r="V22" s="154"/>
      <c r="W22" s="133"/>
    </row>
    <row r="23" spans="1:23" x14ac:dyDescent="0.25">
      <c r="A23" s="151">
        <v>325</v>
      </c>
      <c r="B23" s="152" t="s">
        <v>60</v>
      </c>
      <c r="C23" s="151">
        <v>325</v>
      </c>
      <c r="D23" s="152" t="s">
        <v>61</v>
      </c>
      <c r="E23" s="128"/>
      <c r="F23" s="127"/>
      <c r="G23" s="129"/>
      <c r="H23" s="130"/>
      <c r="I23" s="131"/>
      <c r="J23" s="132"/>
      <c r="K23" s="128"/>
      <c r="L23" s="133"/>
      <c r="M23" s="127"/>
      <c r="N23" s="126"/>
      <c r="O23" s="133"/>
      <c r="P23" s="133"/>
      <c r="Q23" s="133"/>
      <c r="R23" s="133"/>
      <c r="S23" s="133"/>
      <c r="T23" s="133"/>
      <c r="U23" s="127"/>
      <c r="V23" s="154"/>
      <c r="W23" s="133"/>
    </row>
    <row r="24" spans="1:23" x14ac:dyDescent="0.25">
      <c r="A24" s="126">
        <v>326</v>
      </c>
      <c r="B24" s="127" t="s">
        <v>64</v>
      </c>
      <c r="C24" s="126">
        <v>326</v>
      </c>
      <c r="D24" s="150" t="s">
        <v>65</v>
      </c>
      <c r="E24" s="128"/>
      <c r="F24" s="127"/>
      <c r="G24" s="129"/>
      <c r="H24" s="130"/>
      <c r="I24" s="131"/>
      <c r="J24" s="132"/>
      <c r="K24" s="128" t="s">
        <v>66</v>
      </c>
      <c r="L24" s="133" t="s">
        <v>67</v>
      </c>
      <c r="M24" s="127" t="s">
        <v>68</v>
      </c>
      <c r="N24" s="126" t="s">
        <v>47</v>
      </c>
      <c r="O24" s="155" t="s">
        <v>47</v>
      </c>
      <c r="P24" s="155" t="s">
        <v>47</v>
      </c>
      <c r="Q24" s="133">
        <v>200</v>
      </c>
      <c r="R24" s="133"/>
      <c r="S24" s="133"/>
      <c r="T24" s="133"/>
      <c r="U24" s="127"/>
      <c r="V24" s="134" t="s">
        <v>26</v>
      </c>
      <c r="W24" s="133"/>
    </row>
    <row r="25" spans="1:23" x14ac:dyDescent="0.25">
      <c r="A25" s="126">
        <v>327</v>
      </c>
      <c r="B25" s="127" t="s">
        <v>69</v>
      </c>
      <c r="C25" s="126"/>
      <c r="D25" s="127"/>
      <c r="E25" s="128"/>
      <c r="F25" s="127"/>
      <c r="G25" s="129"/>
      <c r="H25" s="130"/>
      <c r="I25" s="131"/>
      <c r="J25" s="132"/>
      <c r="K25" s="128"/>
      <c r="L25" s="133"/>
      <c r="M25" s="127"/>
      <c r="N25" s="126"/>
      <c r="O25" s="155"/>
      <c r="P25" s="155"/>
      <c r="Q25" s="133"/>
      <c r="R25" s="133"/>
      <c r="S25" s="133"/>
      <c r="T25" s="133"/>
      <c r="U25" s="127"/>
      <c r="V25" s="134"/>
      <c r="W25" s="133"/>
    </row>
    <row r="26" spans="1:23" x14ac:dyDescent="0.25">
      <c r="A26" s="156">
        <v>329</v>
      </c>
      <c r="B26" s="157" t="s">
        <v>70</v>
      </c>
      <c r="C26" s="156">
        <v>329</v>
      </c>
      <c r="D26" s="157" t="s">
        <v>71</v>
      </c>
      <c r="E26" s="158"/>
      <c r="F26" s="157"/>
      <c r="G26" s="159"/>
      <c r="H26" s="160"/>
      <c r="I26" s="161"/>
      <c r="J26" s="162"/>
      <c r="K26" s="158"/>
      <c r="L26" s="163"/>
      <c r="M26" s="157"/>
      <c r="N26" s="156"/>
      <c r="O26" s="163"/>
      <c r="P26" s="163"/>
      <c r="Q26" s="163"/>
      <c r="R26" s="163"/>
      <c r="S26" s="163"/>
      <c r="T26" s="163"/>
      <c r="U26" s="157"/>
      <c r="V26" s="164"/>
      <c r="W26" s="163"/>
    </row>
    <row r="27" spans="1:23" ht="30" x14ac:dyDescent="0.25">
      <c r="A27" s="136">
        <v>330</v>
      </c>
      <c r="B27" s="137" t="s">
        <v>72</v>
      </c>
      <c r="C27" s="136">
        <v>330</v>
      </c>
      <c r="D27" s="165" t="s">
        <v>73</v>
      </c>
      <c r="E27" s="166" t="s">
        <v>74</v>
      </c>
      <c r="F27" s="167" t="s">
        <v>75</v>
      </c>
      <c r="G27" s="168"/>
      <c r="H27" s="169"/>
      <c r="I27" s="170"/>
      <c r="J27" s="171"/>
      <c r="K27" s="138"/>
      <c r="L27" s="144"/>
      <c r="M27" s="139"/>
      <c r="N27" s="145"/>
      <c r="O27" s="146"/>
      <c r="P27" s="146"/>
      <c r="Q27" s="146"/>
      <c r="R27" s="146"/>
      <c r="S27" s="146"/>
      <c r="T27" s="146"/>
      <c r="U27" s="147"/>
      <c r="V27" s="172"/>
      <c r="W27" s="146"/>
    </row>
    <row r="28" spans="1:23" x14ac:dyDescent="0.25">
      <c r="A28" s="126">
        <v>331</v>
      </c>
      <c r="B28" s="127" t="s">
        <v>76</v>
      </c>
      <c r="C28" s="126">
        <v>331</v>
      </c>
      <c r="D28" s="127" t="s">
        <v>76</v>
      </c>
      <c r="E28" s="173">
        <v>331</v>
      </c>
      <c r="F28" s="174" t="s">
        <v>76</v>
      </c>
      <c r="G28" s="175"/>
      <c r="H28" s="176"/>
      <c r="I28" s="177"/>
      <c r="J28" s="178"/>
      <c r="K28" s="128" t="s">
        <v>77</v>
      </c>
      <c r="L28" s="149" t="s">
        <v>77</v>
      </c>
      <c r="M28" s="150" t="s">
        <v>78</v>
      </c>
      <c r="N28" s="129">
        <v>200</v>
      </c>
      <c r="O28" s="130">
        <v>200</v>
      </c>
      <c r="P28" s="130">
        <v>200</v>
      </c>
      <c r="Q28" s="130">
        <v>300</v>
      </c>
      <c r="R28" s="130"/>
      <c r="S28" s="130"/>
      <c r="T28" s="130"/>
      <c r="U28" s="131"/>
      <c r="V28" s="134" t="s">
        <v>55</v>
      </c>
      <c r="W28" s="130"/>
    </row>
    <row r="29" spans="1:23" x14ac:dyDescent="0.25">
      <c r="A29" s="179">
        <v>331</v>
      </c>
      <c r="B29" s="180" t="s">
        <v>76</v>
      </c>
      <c r="C29" s="179">
        <v>331</v>
      </c>
      <c r="D29" s="180" t="s">
        <v>76</v>
      </c>
      <c r="E29" s="181" t="s">
        <v>79</v>
      </c>
      <c r="F29" s="182" t="s">
        <v>80</v>
      </c>
      <c r="G29" s="175"/>
      <c r="H29" s="176"/>
      <c r="I29" s="177"/>
      <c r="J29" s="178"/>
      <c r="K29" s="128" t="s">
        <v>77</v>
      </c>
      <c r="L29" s="149" t="s">
        <v>77</v>
      </c>
      <c r="M29" s="150" t="s">
        <v>78</v>
      </c>
      <c r="N29" s="129">
        <v>200</v>
      </c>
      <c r="O29" s="130">
        <v>200</v>
      </c>
      <c r="P29" s="130">
        <v>200</v>
      </c>
      <c r="Q29" s="130">
        <v>300</v>
      </c>
      <c r="R29" s="130"/>
      <c r="S29" s="130"/>
      <c r="T29" s="130"/>
      <c r="U29" s="131"/>
      <c r="V29" s="134" t="s">
        <v>55</v>
      </c>
      <c r="W29" s="130"/>
    </row>
    <row r="30" spans="1:23" x14ac:dyDescent="0.25">
      <c r="A30" s="126">
        <v>332</v>
      </c>
      <c r="B30" s="127" t="s">
        <v>81</v>
      </c>
      <c r="C30" s="126">
        <v>332</v>
      </c>
      <c r="D30" s="127" t="s">
        <v>81</v>
      </c>
      <c r="E30" s="183" t="s">
        <v>82</v>
      </c>
      <c r="F30" s="174" t="s">
        <v>81</v>
      </c>
      <c r="G30" s="175"/>
      <c r="H30" s="176"/>
      <c r="I30" s="177"/>
      <c r="J30" s="178"/>
      <c r="K30" s="128" t="s">
        <v>77</v>
      </c>
      <c r="L30" s="149" t="s">
        <v>77</v>
      </c>
      <c r="M30" s="150" t="s">
        <v>78</v>
      </c>
      <c r="N30" s="129">
        <v>200</v>
      </c>
      <c r="O30" s="130">
        <v>200</v>
      </c>
      <c r="P30" s="130">
        <v>200</v>
      </c>
      <c r="Q30" s="130">
        <v>300</v>
      </c>
      <c r="R30" s="130"/>
      <c r="S30" s="130"/>
      <c r="T30" s="130"/>
      <c r="U30" s="131"/>
      <c r="V30" s="134" t="s">
        <v>26</v>
      </c>
      <c r="W30" s="130"/>
    </row>
    <row r="31" spans="1:23" x14ac:dyDescent="0.25">
      <c r="A31" s="126">
        <v>333</v>
      </c>
      <c r="B31" s="184" t="s">
        <v>83</v>
      </c>
      <c r="C31" s="126">
        <v>333</v>
      </c>
      <c r="D31" s="127" t="s">
        <v>83</v>
      </c>
      <c r="E31" s="183" t="s">
        <v>84</v>
      </c>
      <c r="F31" s="174" t="s">
        <v>83</v>
      </c>
      <c r="G31" s="175"/>
      <c r="H31" s="176"/>
      <c r="I31" s="177"/>
      <c r="J31" s="178"/>
      <c r="K31" s="128" t="s">
        <v>85</v>
      </c>
      <c r="L31" s="149" t="s">
        <v>85</v>
      </c>
      <c r="M31" s="150" t="s">
        <v>86</v>
      </c>
      <c r="N31" s="129">
        <v>200</v>
      </c>
      <c r="O31" s="130">
        <v>200</v>
      </c>
      <c r="P31" s="130">
        <v>200</v>
      </c>
      <c r="Q31" s="130">
        <v>300</v>
      </c>
      <c r="R31" s="130"/>
      <c r="S31" s="130"/>
      <c r="T31" s="130"/>
      <c r="U31" s="131"/>
      <c r="V31" s="134" t="s">
        <v>55</v>
      </c>
      <c r="W31" s="130"/>
    </row>
    <row r="32" spans="1:23" x14ac:dyDescent="0.25">
      <c r="A32" s="126">
        <v>334</v>
      </c>
      <c r="B32" s="127" t="s">
        <v>87</v>
      </c>
      <c r="C32" s="126">
        <v>334</v>
      </c>
      <c r="D32" s="127" t="s">
        <v>88</v>
      </c>
      <c r="E32" s="183" t="s">
        <v>89</v>
      </c>
      <c r="F32" s="174" t="s">
        <v>90</v>
      </c>
      <c r="G32" s="175"/>
      <c r="H32" s="176"/>
      <c r="I32" s="185"/>
      <c r="J32" s="186"/>
      <c r="K32" s="187"/>
      <c r="L32" s="133"/>
      <c r="M32" s="127"/>
      <c r="N32" s="129"/>
      <c r="O32" s="130"/>
      <c r="P32" s="130"/>
      <c r="Q32" s="130"/>
      <c r="R32" s="130"/>
      <c r="S32" s="130"/>
      <c r="T32" s="130"/>
      <c r="U32" s="131"/>
      <c r="V32" s="134" t="s">
        <v>26</v>
      </c>
      <c r="W32" s="130"/>
    </row>
    <row r="33" spans="1:23" ht="38.25" x14ac:dyDescent="0.25">
      <c r="A33" s="179">
        <v>334</v>
      </c>
      <c r="B33" s="153" t="s">
        <v>87</v>
      </c>
      <c r="C33" s="179">
        <v>334</v>
      </c>
      <c r="D33" s="153" t="s">
        <v>88</v>
      </c>
      <c r="E33" s="188" t="s">
        <v>91</v>
      </c>
      <c r="F33" s="182" t="s">
        <v>92</v>
      </c>
      <c r="G33" s="175" t="s">
        <v>93</v>
      </c>
      <c r="H33" s="176" t="s">
        <v>93</v>
      </c>
      <c r="I33" s="185"/>
      <c r="J33" s="189" t="s">
        <v>94</v>
      </c>
      <c r="K33" s="128" t="s">
        <v>95</v>
      </c>
      <c r="L33" s="149" t="s">
        <v>95</v>
      </c>
      <c r="M33" s="150" t="s">
        <v>96</v>
      </c>
      <c r="N33" s="129">
        <v>200</v>
      </c>
      <c r="O33" s="130">
        <v>200</v>
      </c>
      <c r="P33" s="130">
        <v>200</v>
      </c>
      <c r="Q33" s="130">
        <v>300</v>
      </c>
      <c r="R33" s="130"/>
      <c r="S33" s="130"/>
      <c r="T33" s="130"/>
      <c r="U33" s="131"/>
      <c r="V33" s="134" t="s">
        <v>26</v>
      </c>
      <c r="W33" s="130"/>
    </row>
    <row r="34" spans="1:23" ht="38.25" x14ac:dyDescent="0.25">
      <c r="A34" s="179">
        <v>334</v>
      </c>
      <c r="B34" s="153" t="s">
        <v>87</v>
      </c>
      <c r="C34" s="179">
        <v>334</v>
      </c>
      <c r="D34" s="153" t="s">
        <v>88</v>
      </c>
      <c r="E34" s="188" t="s">
        <v>97</v>
      </c>
      <c r="F34" s="182" t="s">
        <v>98</v>
      </c>
      <c r="G34" s="175" t="s">
        <v>93</v>
      </c>
      <c r="H34" s="176" t="s">
        <v>93</v>
      </c>
      <c r="I34" s="185"/>
      <c r="J34" s="189" t="s">
        <v>94</v>
      </c>
      <c r="K34" s="128" t="s">
        <v>95</v>
      </c>
      <c r="L34" s="149" t="s">
        <v>95</v>
      </c>
      <c r="M34" s="150" t="s">
        <v>96</v>
      </c>
      <c r="N34" s="129">
        <v>200</v>
      </c>
      <c r="O34" s="130">
        <v>200</v>
      </c>
      <c r="P34" s="130">
        <v>200</v>
      </c>
      <c r="Q34" s="130">
        <v>300</v>
      </c>
      <c r="R34" s="130"/>
      <c r="S34" s="130"/>
      <c r="T34" s="130"/>
      <c r="U34" s="131"/>
      <c r="V34" s="134" t="s">
        <v>26</v>
      </c>
      <c r="W34" s="130"/>
    </row>
    <row r="35" spans="1:23" ht="38.25" x14ac:dyDescent="0.25">
      <c r="A35" s="190">
        <v>334</v>
      </c>
      <c r="B35" s="191" t="s">
        <v>87</v>
      </c>
      <c r="C35" s="190">
        <v>334</v>
      </c>
      <c r="D35" s="191" t="s">
        <v>88</v>
      </c>
      <c r="E35" s="192" t="s">
        <v>99</v>
      </c>
      <c r="F35" s="193" t="s">
        <v>100</v>
      </c>
      <c r="G35" s="194" t="s">
        <v>93</v>
      </c>
      <c r="H35" s="195" t="s">
        <v>93</v>
      </c>
      <c r="I35" s="196"/>
      <c r="J35" s="189" t="s">
        <v>94</v>
      </c>
      <c r="K35" s="187" t="s">
        <v>101</v>
      </c>
      <c r="L35" s="149" t="s">
        <v>101</v>
      </c>
      <c r="M35" s="150" t="s">
        <v>102</v>
      </c>
      <c r="N35" s="129">
        <v>200</v>
      </c>
      <c r="O35" s="130">
        <v>200</v>
      </c>
      <c r="P35" s="130">
        <v>200</v>
      </c>
      <c r="Q35" s="130">
        <v>300</v>
      </c>
      <c r="R35" s="130"/>
      <c r="S35" s="130"/>
      <c r="T35" s="130"/>
      <c r="U35" s="131"/>
      <c r="V35" s="134" t="s">
        <v>26</v>
      </c>
      <c r="W35" s="130"/>
    </row>
    <row r="36" spans="1:23" x14ac:dyDescent="0.25">
      <c r="A36" s="197">
        <v>335</v>
      </c>
      <c r="B36" s="198" t="s">
        <v>103</v>
      </c>
      <c r="C36" s="197">
        <v>335</v>
      </c>
      <c r="D36" s="198" t="s">
        <v>103</v>
      </c>
      <c r="E36" s="199" t="s">
        <v>104</v>
      </c>
      <c r="F36" s="200" t="s">
        <v>105</v>
      </c>
      <c r="G36" s="194"/>
      <c r="H36" s="195"/>
      <c r="I36" s="201"/>
      <c r="J36" s="178"/>
      <c r="K36" s="128" t="s">
        <v>77</v>
      </c>
      <c r="L36" s="149" t="s">
        <v>77</v>
      </c>
      <c r="M36" s="150" t="s">
        <v>78</v>
      </c>
      <c r="N36" s="129" t="s">
        <v>47</v>
      </c>
      <c r="O36" s="130">
        <v>200</v>
      </c>
      <c r="P36" s="130">
        <v>200</v>
      </c>
      <c r="Q36" s="130">
        <v>300</v>
      </c>
      <c r="R36" s="130"/>
      <c r="S36" s="130"/>
      <c r="T36" s="130"/>
      <c r="U36" s="131"/>
      <c r="V36" s="134" t="s">
        <v>26</v>
      </c>
      <c r="W36" s="130"/>
    </row>
    <row r="37" spans="1:23" x14ac:dyDescent="0.25">
      <c r="A37" s="197">
        <v>336</v>
      </c>
      <c r="B37" s="198" t="s">
        <v>106</v>
      </c>
      <c r="C37" s="197">
        <v>336</v>
      </c>
      <c r="D37" s="198" t="s">
        <v>106</v>
      </c>
      <c r="E37" s="199" t="s">
        <v>107</v>
      </c>
      <c r="F37" s="200" t="s">
        <v>108</v>
      </c>
      <c r="G37" s="194"/>
      <c r="H37" s="195"/>
      <c r="I37" s="201"/>
      <c r="J37" s="178"/>
      <c r="K37" s="128" t="s">
        <v>77</v>
      </c>
      <c r="L37" s="149" t="s">
        <v>77</v>
      </c>
      <c r="M37" s="150" t="s">
        <v>78</v>
      </c>
      <c r="N37" s="129" t="s">
        <v>47</v>
      </c>
      <c r="O37" s="130">
        <v>200</v>
      </c>
      <c r="P37" s="130">
        <v>200</v>
      </c>
      <c r="Q37" s="130">
        <v>300</v>
      </c>
      <c r="R37" s="130"/>
      <c r="S37" s="130"/>
      <c r="T37" s="130"/>
      <c r="U37" s="131"/>
      <c r="V37" s="134" t="s">
        <v>26</v>
      </c>
      <c r="W37" s="130"/>
    </row>
    <row r="38" spans="1:23" x14ac:dyDescent="0.25">
      <c r="A38" s="197">
        <v>337</v>
      </c>
      <c r="B38" s="202" t="s">
        <v>109</v>
      </c>
      <c r="C38" s="197">
        <v>337</v>
      </c>
      <c r="D38" s="202" t="s">
        <v>110</v>
      </c>
      <c r="E38" s="199" t="s">
        <v>111</v>
      </c>
      <c r="F38" s="200" t="s">
        <v>112</v>
      </c>
      <c r="G38" s="194"/>
      <c r="H38" s="195"/>
      <c r="I38" s="201"/>
      <c r="J38" s="178"/>
      <c r="K38" s="128" t="s">
        <v>77</v>
      </c>
      <c r="L38" s="149" t="s">
        <v>113</v>
      </c>
      <c r="M38" s="150" t="s">
        <v>114</v>
      </c>
      <c r="N38" s="129" t="s">
        <v>47</v>
      </c>
      <c r="O38" s="130">
        <v>200</v>
      </c>
      <c r="P38" s="130">
        <v>200</v>
      </c>
      <c r="Q38" s="130">
        <v>300</v>
      </c>
      <c r="R38" s="130"/>
      <c r="S38" s="130"/>
      <c r="T38" s="130"/>
      <c r="U38" s="131"/>
      <c r="V38" s="134" t="s">
        <v>26</v>
      </c>
      <c r="W38" s="130"/>
    </row>
    <row r="39" spans="1:23" x14ac:dyDescent="0.25">
      <c r="A39" s="197">
        <v>338</v>
      </c>
      <c r="B39" s="198" t="s">
        <v>115</v>
      </c>
      <c r="C39" s="197">
        <v>338</v>
      </c>
      <c r="D39" s="202" t="s">
        <v>116</v>
      </c>
      <c r="E39" s="199" t="s">
        <v>117</v>
      </c>
      <c r="F39" s="200" t="s">
        <v>118</v>
      </c>
      <c r="G39" s="194" t="s">
        <v>93</v>
      </c>
      <c r="H39" s="195" t="s">
        <v>93</v>
      </c>
      <c r="I39" s="196"/>
      <c r="J39" s="189" t="s">
        <v>119</v>
      </c>
      <c r="K39" s="128" t="s">
        <v>120</v>
      </c>
      <c r="L39" s="149" t="s">
        <v>121</v>
      </c>
      <c r="M39" s="150" t="s">
        <v>122</v>
      </c>
      <c r="N39" s="129" t="s">
        <v>47</v>
      </c>
      <c r="O39" s="130">
        <v>200</v>
      </c>
      <c r="P39" s="130">
        <v>200</v>
      </c>
      <c r="Q39" s="130">
        <v>300</v>
      </c>
      <c r="R39" s="130"/>
      <c r="S39" s="130"/>
      <c r="T39" s="130"/>
      <c r="U39" s="131"/>
      <c r="V39" s="134" t="s">
        <v>26</v>
      </c>
      <c r="W39" s="130"/>
    </row>
    <row r="40" spans="1:23" ht="26.25" x14ac:dyDescent="0.25">
      <c r="A40" s="197">
        <v>339</v>
      </c>
      <c r="B40" s="202" t="s">
        <v>123</v>
      </c>
      <c r="C40" s="197">
        <v>339</v>
      </c>
      <c r="D40" s="202" t="s">
        <v>124</v>
      </c>
      <c r="E40" s="199" t="s">
        <v>125</v>
      </c>
      <c r="F40" s="200" t="s">
        <v>126</v>
      </c>
      <c r="G40" s="194"/>
      <c r="H40" s="195"/>
      <c r="I40" s="196"/>
      <c r="J40" s="203" t="s">
        <v>127</v>
      </c>
      <c r="K40" s="128" t="s">
        <v>120</v>
      </c>
      <c r="L40" s="149" t="s">
        <v>120</v>
      </c>
      <c r="M40" s="150" t="s">
        <v>128</v>
      </c>
      <c r="N40" s="129"/>
      <c r="O40" s="130"/>
      <c r="P40" s="130"/>
      <c r="Q40" s="130"/>
      <c r="R40" s="130"/>
      <c r="S40" s="130"/>
      <c r="T40" s="130"/>
      <c r="U40" s="131"/>
      <c r="V40" s="134" t="s">
        <v>26</v>
      </c>
      <c r="W40" s="130"/>
    </row>
    <row r="41" spans="1:23" x14ac:dyDescent="0.25">
      <c r="A41" s="190">
        <v>339</v>
      </c>
      <c r="B41" s="191" t="s">
        <v>123</v>
      </c>
      <c r="C41" s="190">
        <v>339</v>
      </c>
      <c r="D41" s="191" t="s">
        <v>124</v>
      </c>
      <c r="E41" s="192" t="s">
        <v>129</v>
      </c>
      <c r="F41" s="193" t="s">
        <v>130</v>
      </c>
      <c r="G41" s="194"/>
      <c r="H41" s="195"/>
      <c r="I41" s="196"/>
      <c r="J41" s="203"/>
      <c r="K41" s="128" t="s">
        <v>131</v>
      </c>
      <c r="L41" s="149" t="s">
        <v>131</v>
      </c>
      <c r="M41" s="150" t="s">
        <v>132</v>
      </c>
      <c r="N41" s="129" t="s">
        <v>47</v>
      </c>
      <c r="O41" s="130">
        <v>200</v>
      </c>
      <c r="P41" s="130">
        <v>200</v>
      </c>
      <c r="Q41" s="130">
        <v>300</v>
      </c>
      <c r="R41" s="130"/>
      <c r="S41" s="130"/>
      <c r="T41" s="130"/>
      <c r="U41" s="131"/>
      <c r="V41" s="134" t="s">
        <v>26</v>
      </c>
      <c r="W41" s="130"/>
    </row>
    <row r="42" spans="1:23" ht="26.25" x14ac:dyDescent="0.25">
      <c r="A42" s="190">
        <v>339</v>
      </c>
      <c r="B42" s="191" t="s">
        <v>123</v>
      </c>
      <c r="C42" s="190">
        <v>339</v>
      </c>
      <c r="D42" s="191" t="s">
        <v>124</v>
      </c>
      <c r="E42" s="192" t="s">
        <v>133</v>
      </c>
      <c r="F42" s="193" t="s">
        <v>134</v>
      </c>
      <c r="G42" s="194"/>
      <c r="H42" s="195"/>
      <c r="I42" s="196"/>
      <c r="J42" s="203" t="s">
        <v>127</v>
      </c>
      <c r="K42" s="187" t="s">
        <v>120</v>
      </c>
      <c r="L42" s="149" t="s">
        <v>120</v>
      </c>
      <c r="M42" s="150" t="s">
        <v>128</v>
      </c>
      <c r="N42" s="129"/>
      <c r="O42" s="130"/>
      <c r="P42" s="130"/>
      <c r="Q42" s="130"/>
      <c r="R42" s="130"/>
      <c r="S42" s="130"/>
      <c r="T42" s="130"/>
      <c r="U42" s="131"/>
      <c r="V42" s="134" t="s">
        <v>26</v>
      </c>
      <c r="W42" s="130"/>
    </row>
    <row r="43" spans="1:23" ht="26.25" x14ac:dyDescent="0.25">
      <c r="A43" s="190">
        <v>339</v>
      </c>
      <c r="B43" s="191" t="s">
        <v>123</v>
      </c>
      <c r="C43" s="190">
        <v>339</v>
      </c>
      <c r="D43" s="191" t="s">
        <v>124</v>
      </c>
      <c r="E43" s="192" t="s">
        <v>135</v>
      </c>
      <c r="F43" s="193" t="s">
        <v>136</v>
      </c>
      <c r="G43" s="194" t="s">
        <v>93</v>
      </c>
      <c r="H43" s="195" t="s">
        <v>93</v>
      </c>
      <c r="I43" s="196"/>
      <c r="J43" s="203" t="s">
        <v>127</v>
      </c>
      <c r="K43" s="187" t="s">
        <v>120</v>
      </c>
      <c r="L43" s="149" t="s">
        <v>120</v>
      </c>
      <c r="M43" s="150" t="s">
        <v>128</v>
      </c>
      <c r="N43" s="129"/>
      <c r="O43" s="130"/>
      <c r="P43" s="130"/>
      <c r="Q43" s="130"/>
      <c r="R43" s="130"/>
      <c r="S43" s="130"/>
      <c r="T43" s="130"/>
      <c r="U43" s="131"/>
      <c r="V43" s="134" t="s">
        <v>26</v>
      </c>
      <c r="W43" s="130"/>
    </row>
    <row r="44" spans="1:23" ht="26.25" x14ac:dyDescent="0.25">
      <c r="A44" s="204">
        <v>339</v>
      </c>
      <c r="B44" s="205" t="s">
        <v>123</v>
      </c>
      <c r="C44" s="204">
        <v>339</v>
      </c>
      <c r="D44" s="205" t="s">
        <v>124</v>
      </c>
      <c r="E44" s="206" t="s">
        <v>137</v>
      </c>
      <c r="F44" s="207" t="s">
        <v>138</v>
      </c>
      <c r="G44" s="208"/>
      <c r="H44" s="209"/>
      <c r="I44" s="210"/>
      <c r="J44" s="211" t="s">
        <v>127</v>
      </c>
      <c r="K44" s="158" t="s">
        <v>120</v>
      </c>
      <c r="L44" s="212" t="s">
        <v>120</v>
      </c>
      <c r="M44" s="213" t="s">
        <v>128</v>
      </c>
      <c r="N44" s="159"/>
      <c r="O44" s="160"/>
      <c r="P44" s="160"/>
      <c r="Q44" s="160"/>
      <c r="R44" s="160"/>
      <c r="S44" s="160"/>
      <c r="T44" s="160"/>
      <c r="U44" s="161"/>
      <c r="V44" s="214" t="s">
        <v>26</v>
      </c>
      <c r="W44" s="160"/>
    </row>
    <row r="45" spans="1:23" ht="30" x14ac:dyDescent="0.25">
      <c r="A45" s="136">
        <v>340</v>
      </c>
      <c r="B45" s="165" t="s">
        <v>139</v>
      </c>
      <c r="C45" s="136">
        <v>340</v>
      </c>
      <c r="D45" s="165" t="s">
        <v>140</v>
      </c>
      <c r="E45" s="166" t="s">
        <v>141</v>
      </c>
      <c r="F45" s="167" t="s">
        <v>142</v>
      </c>
      <c r="G45" s="168"/>
      <c r="H45" s="169"/>
      <c r="I45" s="170"/>
      <c r="J45" s="171"/>
      <c r="K45" s="138"/>
      <c r="L45" s="144"/>
      <c r="M45" s="139"/>
      <c r="N45" s="145"/>
      <c r="O45" s="146"/>
      <c r="P45" s="146"/>
      <c r="Q45" s="146"/>
      <c r="R45" s="146"/>
      <c r="S45" s="146"/>
      <c r="T45" s="146"/>
      <c r="U45" s="147"/>
      <c r="V45" s="172"/>
      <c r="W45" s="146"/>
    </row>
    <row r="46" spans="1:23" x14ac:dyDescent="0.25">
      <c r="A46" s="197">
        <v>341</v>
      </c>
      <c r="B46" s="198" t="s">
        <v>143</v>
      </c>
      <c r="C46" s="197">
        <v>341</v>
      </c>
      <c r="D46" s="198" t="s">
        <v>143</v>
      </c>
      <c r="E46" s="199" t="s">
        <v>144</v>
      </c>
      <c r="F46" s="200" t="s">
        <v>145</v>
      </c>
      <c r="G46" s="194"/>
      <c r="H46" s="195"/>
      <c r="I46" s="201"/>
      <c r="J46" s="178"/>
      <c r="K46" s="128" t="s">
        <v>77</v>
      </c>
      <c r="L46" s="149" t="s">
        <v>77</v>
      </c>
      <c r="M46" s="150" t="s">
        <v>78</v>
      </c>
      <c r="N46" s="129">
        <v>200</v>
      </c>
      <c r="O46" s="130">
        <v>200</v>
      </c>
      <c r="P46" s="130">
        <v>200</v>
      </c>
      <c r="Q46" s="130">
        <v>300</v>
      </c>
      <c r="R46" s="130"/>
      <c r="S46" s="130"/>
      <c r="T46" s="130"/>
      <c r="U46" s="131"/>
      <c r="V46" s="134" t="s">
        <v>55</v>
      </c>
      <c r="W46" s="130"/>
    </row>
    <row r="47" spans="1:23" x14ac:dyDescent="0.25">
      <c r="A47" s="197">
        <v>342</v>
      </c>
      <c r="B47" s="198" t="s">
        <v>146</v>
      </c>
      <c r="C47" s="197">
        <v>342</v>
      </c>
      <c r="D47" s="198" t="s">
        <v>146</v>
      </c>
      <c r="E47" s="199" t="s">
        <v>147</v>
      </c>
      <c r="F47" s="200" t="s">
        <v>148</v>
      </c>
      <c r="G47" s="194"/>
      <c r="H47" s="195"/>
      <c r="I47" s="201"/>
      <c r="J47" s="178"/>
      <c r="K47" s="128" t="s">
        <v>77</v>
      </c>
      <c r="L47" s="149" t="s">
        <v>77</v>
      </c>
      <c r="M47" s="150" t="s">
        <v>78</v>
      </c>
      <c r="N47" s="129">
        <v>200</v>
      </c>
      <c r="O47" s="130">
        <v>200</v>
      </c>
      <c r="P47" s="130">
        <v>200</v>
      </c>
      <c r="Q47" s="130">
        <v>300</v>
      </c>
      <c r="R47" s="130"/>
      <c r="S47" s="130"/>
      <c r="T47" s="130"/>
      <c r="U47" s="131"/>
      <c r="V47" s="134" t="s">
        <v>26</v>
      </c>
      <c r="W47" s="130"/>
    </row>
    <row r="48" spans="1:23" x14ac:dyDescent="0.25">
      <c r="A48" s="197">
        <v>343</v>
      </c>
      <c r="B48" s="198" t="s">
        <v>149</v>
      </c>
      <c r="C48" s="197">
        <v>343</v>
      </c>
      <c r="D48" s="198" t="s">
        <v>149</v>
      </c>
      <c r="E48" s="199" t="s">
        <v>150</v>
      </c>
      <c r="F48" s="200" t="s">
        <v>151</v>
      </c>
      <c r="G48" s="194"/>
      <c r="H48" s="195"/>
      <c r="I48" s="201"/>
      <c r="J48" s="178"/>
      <c r="K48" s="128" t="s">
        <v>85</v>
      </c>
      <c r="L48" s="149" t="s">
        <v>85</v>
      </c>
      <c r="M48" s="150" t="s">
        <v>86</v>
      </c>
      <c r="N48" s="129">
        <v>200</v>
      </c>
      <c r="O48" s="130">
        <v>200</v>
      </c>
      <c r="P48" s="130">
        <v>200</v>
      </c>
      <c r="Q48" s="130">
        <v>300</v>
      </c>
      <c r="R48" s="130"/>
      <c r="S48" s="130"/>
      <c r="T48" s="130"/>
      <c r="U48" s="131"/>
      <c r="V48" s="134" t="s">
        <v>55</v>
      </c>
      <c r="W48" s="130"/>
    </row>
    <row r="49" spans="1:23" x14ac:dyDescent="0.25">
      <c r="A49" s="197">
        <v>344</v>
      </c>
      <c r="B49" s="198" t="s">
        <v>152</v>
      </c>
      <c r="C49" s="197">
        <v>344</v>
      </c>
      <c r="D49" s="202" t="s">
        <v>153</v>
      </c>
      <c r="E49" s="199" t="s">
        <v>154</v>
      </c>
      <c r="F49" s="200" t="s">
        <v>155</v>
      </c>
      <c r="G49" s="194"/>
      <c r="H49" s="195"/>
      <c r="I49" s="196"/>
      <c r="J49" s="186"/>
      <c r="K49" s="187"/>
      <c r="L49" s="133"/>
      <c r="M49" s="127"/>
      <c r="N49" s="129"/>
      <c r="O49" s="130"/>
      <c r="P49" s="130"/>
      <c r="Q49" s="130"/>
      <c r="R49" s="130"/>
      <c r="S49" s="130"/>
      <c r="T49" s="130"/>
      <c r="U49" s="131"/>
      <c r="V49" s="134" t="s">
        <v>26</v>
      </c>
      <c r="W49" s="130"/>
    </row>
    <row r="50" spans="1:23" ht="38.25" x14ac:dyDescent="0.25">
      <c r="A50" s="197"/>
      <c r="B50" s="198"/>
      <c r="C50" s="197"/>
      <c r="D50" s="191" t="s">
        <v>153</v>
      </c>
      <c r="E50" s="192" t="s">
        <v>156</v>
      </c>
      <c r="F50" s="193" t="s">
        <v>157</v>
      </c>
      <c r="G50" s="194" t="s">
        <v>93</v>
      </c>
      <c r="H50" s="195" t="s">
        <v>93</v>
      </c>
      <c r="I50" s="196"/>
      <c r="J50" s="189" t="s">
        <v>94</v>
      </c>
      <c r="K50" s="128" t="s">
        <v>95</v>
      </c>
      <c r="L50" s="149" t="s">
        <v>95</v>
      </c>
      <c r="M50" s="150" t="s">
        <v>96</v>
      </c>
      <c r="N50" s="129">
        <v>200</v>
      </c>
      <c r="O50" s="130">
        <v>200</v>
      </c>
      <c r="P50" s="130">
        <v>200</v>
      </c>
      <c r="Q50" s="130">
        <v>300</v>
      </c>
      <c r="R50" s="130"/>
      <c r="S50" s="130"/>
      <c r="T50" s="130"/>
      <c r="U50" s="131"/>
      <c r="V50" s="134" t="s">
        <v>26</v>
      </c>
      <c r="W50" s="130"/>
    </row>
    <row r="51" spans="1:23" ht="38.25" x14ac:dyDescent="0.25">
      <c r="A51" s="197"/>
      <c r="B51" s="198"/>
      <c r="C51" s="197"/>
      <c r="D51" s="191" t="s">
        <v>153</v>
      </c>
      <c r="E51" s="192" t="s">
        <v>158</v>
      </c>
      <c r="F51" s="193" t="s">
        <v>159</v>
      </c>
      <c r="G51" s="194" t="s">
        <v>93</v>
      </c>
      <c r="H51" s="195" t="s">
        <v>93</v>
      </c>
      <c r="I51" s="196"/>
      <c r="J51" s="189" t="s">
        <v>94</v>
      </c>
      <c r="K51" s="128" t="s">
        <v>95</v>
      </c>
      <c r="L51" s="149" t="s">
        <v>95</v>
      </c>
      <c r="M51" s="150" t="s">
        <v>160</v>
      </c>
      <c r="N51" s="129">
        <v>200</v>
      </c>
      <c r="O51" s="130">
        <v>200</v>
      </c>
      <c r="P51" s="130">
        <v>200</v>
      </c>
      <c r="Q51" s="130">
        <v>300</v>
      </c>
      <c r="R51" s="130"/>
      <c r="S51" s="130"/>
      <c r="T51" s="130"/>
      <c r="U51" s="131"/>
      <c r="V51" s="134" t="s">
        <v>26</v>
      </c>
      <c r="W51" s="130"/>
    </row>
    <row r="52" spans="1:23" ht="38.25" x14ac:dyDescent="0.25">
      <c r="A52" s="197"/>
      <c r="B52" s="198"/>
      <c r="C52" s="197"/>
      <c r="D52" s="191" t="s">
        <v>153</v>
      </c>
      <c r="E52" s="192" t="s">
        <v>161</v>
      </c>
      <c r="F52" s="193" t="s">
        <v>162</v>
      </c>
      <c r="G52" s="194" t="s">
        <v>93</v>
      </c>
      <c r="H52" s="195" t="s">
        <v>93</v>
      </c>
      <c r="I52" s="196"/>
      <c r="J52" s="189" t="s">
        <v>94</v>
      </c>
      <c r="K52" s="128" t="s">
        <v>101</v>
      </c>
      <c r="L52" s="149" t="s">
        <v>101</v>
      </c>
      <c r="M52" s="150" t="s">
        <v>102</v>
      </c>
      <c r="N52" s="129">
        <v>200</v>
      </c>
      <c r="O52" s="130">
        <v>200</v>
      </c>
      <c r="P52" s="130">
        <v>200</v>
      </c>
      <c r="Q52" s="130">
        <v>300</v>
      </c>
      <c r="R52" s="130"/>
      <c r="S52" s="130"/>
      <c r="T52" s="130"/>
      <c r="U52" s="131"/>
      <c r="V52" s="134" t="s">
        <v>26</v>
      </c>
      <c r="W52" s="130"/>
    </row>
    <row r="53" spans="1:23" x14ac:dyDescent="0.25">
      <c r="A53" s="197">
        <v>345</v>
      </c>
      <c r="B53" s="198" t="s">
        <v>163</v>
      </c>
      <c r="C53" s="197">
        <v>345</v>
      </c>
      <c r="D53" s="198" t="s">
        <v>163</v>
      </c>
      <c r="E53" s="199" t="s">
        <v>164</v>
      </c>
      <c r="F53" s="200" t="s">
        <v>165</v>
      </c>
      <c r="G53" s="194"/>
      <c r="H53" s="195"/>
      <c r="I53" s="201"/>
      <c r="J53" s="178"/>
      <c r="K53" s="128" t="s">
        <v>77</v>
      </c>
      <c r="L53" s="149" t="s">
        <v>77</v>
      </c>
      <c r="M53" s="150" t="s">
        <v>78</v>
      </c>
      <c r="N53" s="129" t="s">
        <v>47</v>
      </c>
      <c r="O53" s="130">
        <v>200</v>
      </c>
      <c r="P53" s="130">
        <v>200</v>
      </c>
      <c r="Q53" s="130">
        <v>300</v>
      </c>
      <c r="R53" s="130"/>
      <c r="S53" s="130"/>
      <c r="T53" s="130"/>
      <c r="U53" s="131"/>
      <c r="V53" s="134" t="s">
        <v>26</v>
      </c>
      <c r="W53" s="130"/>
    </row>
    <row r="54" spans="1:23" x14ac:dyDescent="0.25">
      <c r="A54" s="197">
        <v>346</v>
      </c>
      <c r="B54" s="198" t="s">
        <v>166</v>
      </c>
      <c r="C54" s="197">
        <v>346</v>
      </c>
      <c r="D54" s="202" t="s">
        <v>167</v>
      </c>
      <c r="E54" s="199" t="s">
        <v>168</v>
      </c>
      <c r="F54" s="200" t="s">
        <v>169</v>
      </c>
      <c r="G54" s="194"/>
      <c r="H54" s="195"/>
      <c r="I54" s="201"/>
      <c r="J54" s="178"/>
      <c r="K54" s="128" t="s">
        <v>77</v>
      </c>
      <c r="L54" s="149" t="s">
        <v>113</v>
      </c>
      <c r="M54" s="150" t="s">
        <v>114</v>
      </c>
      <c r="N54" s="129" t="s">
        <v>47</v>
      </c>
      <c r="O54" s="130">
        <v>200</v>
      </c>
      <c r="P54" s="130">
        <v>200</v>
      </c>
      <c r="Q54" s="130">
        <v>300</v>
      </c>
      <c r="R54" s="130"/>
      <c r="S54" s="130"/>
      <c r="T54" s="130"/>
      <c r="U54" s="131"/>
      <c r="V54" s="134" t="s">
        <v>26</v>
      </c>
      <c r="W54" s="130"/>
    </row>
    <row r="55" spans="1:23" x14ac:dyDescent="0.25">
      <c r="A55" s="215"/>
      <c r="B55" s="198"/>
      <c r="C55" s="197">
        <v>347</v>
      </c>
      <c r="D55" s="202" t="s">
        <v>170</v>
      </c>
      <c r="E55" s="199" t="s">
        <v>117</v>
      </c>
      <c r="F55" s="200" t="s">
        <v>118</v>
      </c>
      <c r="G55" s="194" t="s">
        <v>93</v>
      </c>
      <c r="H55" s="195" t="s">
        <v>93</v>
      </c>
      <c r="I55" s="196"/>
      <c r="J55" s="189" t="s">
        <v>119</v>
      </c>
      <c r="K55" s="128" t="s">
        <v>120</v>
      </c>
      <c r="L55" s="149" t="s">
        <v>121</v>
      </c>
      <c r="M55" s="150" t="s">
        <v>122</v>
      </c>
      <c r="N55" s="129" t="s">
        <v>47</v>
      </c>
      <c r="O55" s="130">
        <v>200</v>
      </c>
      <c r="P55" s="130">
        <v>200</v>
      </c>
      <c r="Q55" s="130">
        <v>300</v>
      </c>
      <c r="R55" s="130"/>
      <c r="S55" s="130"/>
      <c r="T55" s="130"/>
      <c r="U55" s="131"/>
      <c r="V55" s="134" t="s">
        <v>26</v>
      </c>
      <c r="W55" s="130"/>
    </row>
    <row r="56" spans="1:23" x14ac:dyDescent="0.25">
      <c r="A56" s="197">
        <v>349</v>
      </c>
      <c r="B56" s="198" t="s">
        <v>171</v>
      </c>
      <c r="C56" s="197">
        <v>349</v>
      </c>
      <c r="D56" s="202" t="s">
        <v>172</v>
      </c>
      <c r="E56" s="199" t="s">
        <v>173</v>
      </c>
      <c r="F56" s="200" t="s">
        <v>174</v>
      </c>
      <c r="G56" s="194" t="s">
        <v>93</v>
      </c>
      <c r="H56" s="195"/>
      <c r="I56" s="196"/>
      <c r="J56" s="186"/>
      <c r="K56" s="128"/>
      <c r="L56" s="149"/>
      <c r="M56" s="150"/>
      <c r="N56" s="129">
        <v>200</v>
      </c>
      <c r="O56" s="130">
        <v>200</v>
      </c>
      <c r="P56" s="130">
        <v>200</v>
      </c>
      <c r="Q56" s="130">
        <v>300</v>
      </c>
      <c r="R56" s="130"/>
      <c r="S56" s="130"/>
      <c r="T56" s="130"/>
      <c r="U56" s="131"/>
      <c r="V56" s="134" t="s">
        <v>26</v>
      </c>
      <c r="W56" s="130"/>
    </row>
    <row r="57" spans="1:23" x14ac:dyDescent="0.25">
      <c r="A57" s="197"/>
      <c r="B57" s="198"/>
      <c r="C57" s="197"/>
      <c r="D57" s="191" t="s">
        <v>172</v>
      </c>
      <c r="E57" s="192" t="s">
        <v>175</v>
      </c>
      <c r="F57" s="193" t="s">
        <v>176</v>
      </c>
      <c r="G57" s="216"/>
      <c r="H57" s="217"/>
      <c r="I57" s="218"/>
      <c r="J57" s="132"/>
      <c r="K57" s="128" t="s">
        <v>131</v>
      </c>
      <c r="L57" s="149" t="s">
        <v>131</v>
      </c>
      <c r="M57" s="150" t="s">
        <v>132</v>
      </c>
      <c r="N57" s="129" t="s">
        <v>47</v>
      </c>
      <c r="O57" s="130">
        <v>200</v>
      </c>
      <c r="P57" s="130">
        <v>200</v>
      </c>
      <c r="Q57" s="130">
        <v>300</v>
      </c>
      <c r="R57" s="130"/>
      <c r="S57" s="130"/>
      <c r="T57" s="130"/>
      <c r="U57" s="131"/>
      <c r="V57" s="134" t="s">
        <v>26</v>
      </c>
      <c r="W57" s="130"/>
    </row>
    <row r="58" spans="1:23" x14ac:dyDescent="0.25">
      <c r="A58" s="219"/>
      <c r="B58" s="220"/>
      <c r="C58" s="219"/>
      <c r="D58" s="205" t="s">
        <v>172</v>
      </c>
      <c r="E58" s="206" t="s">
        <v>177</v>
      </c>
      <c r="F58" s="207" t="s">
        <v>178</v>
      </c>
      <c r="G58" s="221"/>
      <c r="H58" s="222"/>
      <c r="I58" s="223"/>
      <c r="J58" s="224"/>
      <c r="K58" s="158" t="s">
        <v>131</v>
      </c>
      <c r="L58" s="212" t="s">
        <v>131</v>
      </c>
      <c r="M58" s="213" t="s">
        <v>132</v>
      </c>
      <c r="N58" s="159" t="s">
        <v>47</v>
      </c>
      <c r="O58" s="160">
        <v>200</v>
      </c>
      <c r="P58" s="160">
        <v>200</v>
      </c>
      <c r="Q58" s="160">
        <v>300</v>
      </c>
      <c r="R58" s="160"/>
      <c r="S58" s="160"/>
      <c r="T58" s="160"/>
      <c r="U58" s="161"/>
      <c r="V58" s="214" t="s">
        <v>26</v>
      </c>
      <c r="W58" s="160"/>
    </row>
    <row r="59" spans="1:23" x14ac:dyDescent="0.25">
      <c r="A59" s="136">
        <v>350</v>
      </c>
      <c r="B59" s="137" t="s">
        <v>179</v>
      </c>
      <c r="C59" s="136">
        <v>350</v>
      </c>
      <c r="D59" s="137" t="s">
        <v>180</v>
      </c>
      <c r="E59" s="166" t="s">
        <v>181</v>
      </c>
      <c r="F59" s="167" t="s">
        <v>182</v>
      </c>
      <c r="G59" s="168"/>
      <c r="H59" s="169"/>
      <c r="I59" s="139"/>
      <c r="J59" s="225"/>
      <c r="K59" s="226"/>
      <c r="L59" s="144"/>
      <c r="M59" s="139"/>
      <c r="N59" s="227"/>
      <c r="O59" s="228"/>
      <c r="P59" s="228"/>
      <c r="Q59" s="228"/>
      <c r="R59" s="228"/>
      <c r="S59" s="228"/>
      <c r="T59" s="228"/>
      <c r="U59" s="229"/>
      <c r="V59" s="148"/>
      <c r="W59" s="228"/>
    </row>
    <row r="60" spans="1:23" x14ac:dyDescent="0.25">
      <c r="A60" s="197">
        <v>351</v>
      </c>
      <c r="B60" s="202" t="s">
        <v>183</v>
      </c>
      <c r="C60" s="197">
        <v>351</v>
      </c>
      <c r="D60" s="202" t="s">
        <v>184</v>
      </c>
      <c r="E60" s="199" t="s">
        <v>185</v>
      </c>
      <c r="F60" s="200" t="s">
        <v>184</v>
      </c>
      <c r="G60" s="194"/>
      <c r="H60" s="195"/>
      <c r="I60" s="201"/>
      <c r="J60" s="230"/>
      <c r="K60" s="128" t="s">
        <v>58</v>
      </c>
      <c r="L60" s="149" t="s">
        <v>58</v>
      </c>
      <c r="M60" s="150" t="s">
        <v>186</v>
      </c>
      <c r="N60" s="216">
        <v>200</v>
      </c>
      <c r="O60" s="217">
        <v>200</v>
      </c>
      <c r="P60" s="217">
        <v>200</v>
      </c>
      <c r="Q60" s="217">
        <v>300</v>
      </c>
      <c r="R60" s="217"/>
      <c r="S60" s="217"/>
      <c r="T60" s="217"/>
      <c r="U60" s="131"/>
      <c r="V60" s="231" t="s">
        <v>55</v>
      </c>
      <c r="W60" s="217"/>
    </row>
    <row r="61" spans="1:23" x14ac:dyDescent="0.25">
      <c r="A61" s="232">
        <v>351</v>
      </c>
      <c r="B61" s="191" t="s">
        <v>184</v>
      </c>
      <c r="C61" s="190">
        <v>351</v>
      </c>
      <c r="D61" s="191" t="s">
        <v>184</v>
      </c>
      <c r="E61" s="199"/>
      <c r="F61" s="200"/>
      <c r="G61" s="194"/>
      <c r="H61" s="195"/>
      <c r="I61" s="201"/>
      <c r="J61" s="230"/>
      <c r="K61" s="128" t="s">
        <v>58</v>
      </c>
      <c r="L61" s="149" t="s">
        <v>58</v>
      </c>
      <c r="M61" s="150" t="s">
        <v>186</v>
      </c>
      <c r="N61" s="216"/>
      <c r="O61" s="217"/>
      <c r="P61" s="217"/>
      <c r="Q61" s="217"/>
      <c r="R61" s="217"/>
      <c r="S61" s="217"/>
      <c r="T61" s="217"/>
      <c r="U61" s="131"/>
      <c r="V61" s="231" t="s">
        <v>55</v>
      </c>
      <c r="W61" s="217"/>
    </row>
    <row r="62" spans="1:23" x14ac:dyDescent="0.25">
      <c r="A62" s="232">
        <v>351</v>
      </c>
      <c r="B62" s="191" t="s">
        <v>184</v>
      </c>
      <c r="C62" s="190">
        <v>351</v>
      </c>
      <c r="D62" s="191" t="s">
        <v>184</v>
      </c>
      <c r="E62" s="199"/>
      <c r="F62" s="200"/>
      <c r="G62" s="194"/>
      <c r="H62" s="195"/>
      <c r="I62" s="201"/>
      <c r="J62" s="230"/>
      <c r="K62" s="128" t="s">
        <v>58</v>
      </c>
      <c r="L62" s="149" t="s">
        <v>58</v>
      </c>
      <c r="M62" s="150" t="s">
        <v>186</v>
      </c>
      <c r="N62" s="216"/>
      <c r="O62" s="217"/>
      <c r="P62" s="217"/>
      <c r="Q62" s="217"/>
      <c r="R62" s="217"/>
      <c r="S62" s="217"/>
      <c r="T62" s="217"/>
      <c r="U62" s="131"/>
      <c r="V62" s="231" t="s">
        <v>55</v>
      </c>
      <c r="W62" s="217"/>
    </row>
    <row r="63" spans="1:23" x14ac:dyDescent="0.25">
      <c r="A63" s="232">
        <v>351</v>
      </c>
      <c r="B63" s="191" t="s">
        <v>184</v>
      </c>
      <c r="C63" s="190">
        <v>351</v>
      </c>
      <c r="D63" s="191" t="s">
        <v>184</v>
      </c>
      <c r="E63" s="199"/>
      <c r="F63" s="200"/>
      <c r="G63" s="194"/>
      <c r="H63" s="195"/>
      <c r="I63" s="201"/>
      <c r="J63" s="230"/>
      <c r="K63" s="128" t="s">
        <v>58</v>
      </c>
      <c r="L63" s="149" t="s">
        <v>58</v>
      </c>
      <c r="M63" s="150" t="s">
        <v>186</v>
      </c>
      <c r="N63" s="216"/>
      <c r="O63" s="217"/>
      <c r="P63" s="217"/>
      <c r="Q63" s="217"/>
      <c r="R63" s="217"/>
      <c r="S63" s="217"/>
      <c r="T63" s="217"/>
      <c r="U63" s="131"/>
      <c r="V63" s="231" t="s">
        <v>55</v>
      </c>
      <c r="W63" s="217"/>
    </row>
    <row r="64" spans="1:23" x14ac:dyDescent="0.25">
      <c r="A64" s="232">
        <v>351</v>
      </c>
      <c r="B64" s="191" t="s">
        <v>184</v>
      </c>
      <c r="C64" s="190">
        <v>351</v>
      </c>
      <c r="D64" s="191" t="s">
        <v>184</v>
      </c>
      <c r="E64" s="199"/>
      <c r="F64" s="200"/>
      <c r="G64" s="194"/>
      <c r="H64" s="195"/>
      <c r="I64" s="201"/>
      <c r="J64" s="230"/>
      <c r="K64" s="128" t="s">
        <v>58</v>
      </c>
      <c r="L64" s="149" t="s">
        <v>58</v>
      </c>
      <c r="M64" s="150" t="s">
        <v>186</v>
      </c>
      <c r="N64" s="216"/>
      <c r="O64" s="217"/>
      <c r="P64" s="217"/>
      <c r="Q64" s="217"/>
      <c r="R64" s="217"/>
      <c r="S64" s="217"/>
      <c r="T64" s="217"/>
      <c r="U64" s="131"/>
      <c r="V64" s="231" t="s">
        <v>55</v>
      </c>
      <c r="W64" s="217"/>
    </row>
    <row r="65" spans="1:23" x14ac:dyDescent="0.25">
      <c r="A65" s="232">
        <v>351</v>
      </c>
      <c r="B65" s="191" t="s">
        <v>184</v>
      </c>
      <c r="C65" s="190">
        <v>351</v>
      </c>
      <c r="D65" s="191" t="s">
        <v>184</v>
      </c>
      <c r="E65" s="199"/>
      <c r="F65" s="200"/>
      <c r="G65" s="194"/>
      <c r="H65" s="195"/>
      <c r="I65" s="196"/>
      <c r="J65" s="233"/>
      <c r="K65" s="128" t="s">
        <v>58</v>
      </c>
      <c r="L65" s="149" t="s">
        <v>58</v>
      </c>
      <c r="M65" s="150" t="s">
        <v>186</v>
      </c>
      <c r="N65" s="216"/>
      <c r="O65" s="217"/>
      <c r="P65" s="217"/>
      <c r="Q65" s="217"/>
      <c r="R65" s="217"/>
      <c r="S65" s="217"/>
      <c r="T65" s="217"/>
      <c r="U65" s="131"/>
      <c r="V65" s="231" t="s">
        <v>55</v>
      </c>
      <c r="W65" s="217"/>
    </row>
    <row r="66" spans="1:23" x14ac:dyDescent="0.25">
      <c r="A66" s="232">
        <v>351</v>
      </c>
      <c r="B66" s="191" t="s">
        <v>184</v>
      </c>
      <c r="C66" s="190">
        <v>351</v>
      </c>
      <c r="D66" s="191" t="s">
        <v>184</v>
      </c>
      <c r="E66" s="199"/>
      <c r="F66" s="200"/>
      <c r="G66" s="194"/>
      <c r="H66" s="195"/>
      <c r="I66" s="201"/>
      <c r="J66" s="230"/>
      <c r="K66" s="128"/>
      <c r="L66" s="149"/>
      <c r="M66" s="150"/>
      <c r="N66" s="216"/>
      <c r="O66" s="217"/>
      <c r="P66" s="217"/>
      <c r="Q66" s="217"/>
      <c r="R66" s="217"/>
      <c r="S66" s="217"/>
      <c r="T66" s="217"/>
      <c r="U66" s="131"/>
      <c r="V66" s="231"/>
      <c r="W66" s="217"/>
    </row>
    <row r="67" spans="1:23" x14ac:dyDescent="0.25">
      <c r="A67" s="190">
        <v>351</v>
      </c>
      <c r="B67" s="191" t="s">
        <v>184</v>
      </c>
      <c r="C67" s="190">
        <v>351</v>
      </c>
      <c r="D67" s="191" t="s">
        <v>184</v>
      </c>
      <c r="E67" s="192" t="s">
        <v>187</v>
      </c>
      <c r="F67" s="193" t="s">
        <v>188</v>
      </c>
      <c r="G67" s="194"/>
      <c r="H67" s="195"/>
      <c r="I67" s="201"/>
      <c r="J67" s="230"/>
      <c r="K67" s="128" t="s">
        <v>189</v>
      </c>
      <c r="L67" s="149" t="s">
        <v>189</v>
      </c>
      <c r="M67" s="150" t="s">
        <v>190</v>
      </c>
      <c r="N67" s="216">
        <v>200</v>
      </c>
      <c r="O67" s="217">
        <v>200</v>
      </c>
      <c r="P67" s="217">
        <v>200</v>
      </c>
      <c r="Q67" s="217">
        <v>300</v>
      </c>
      <c r="R67" s="217"/>
      <c r="S67" s="217"/>
      <c r="T67" s="217"/>
      <c r="U67" s="131"/>
      <c r="V67" s="231" t="s">
        <v>55</v>
      </c>
      <c r="W67" s="217"/>
    </row>
    <row r="68" spans="1:23" x14ac:dyDescent="0.25">
      <c r="A68" s="232">
        <v>351</v>
      </c>
      <c r="B68" s="191" t="s">
        <v>184</v>
      </c>
      <c r="C68" s="190">
        <v>351</v>
      </c>
      <c r="D68" s="191" t="s">
        <v>184</v>
      </c>
      <c r="E68" s="199"/>
      <c r="F68" s="200"/>
      <c r="G68" s="194"/>
      <c r="H68" s="195"/>
      <c r="I68" s="201"/>
      <c r="J68" s="230"/>
      <c r="K68" s="128" t="s">
        <v>189</v>
      </c>
      <c r="L68" s="149" t="s">
        <v>189</v>
      </c>
      <c r="M68" s="150" t="s">
        <v>190</v>
      </c>
      <c r="N68" s="216"/>
      <c r="O68" s="217"/>
      <c r="P68" s="217"/>
      <c r="Q68" s="217"/>
      <c r="R68" s="217"/>
      <c r="S68" s="217"/>
      <c r="T68" s="217"/>
      <c r="U68" s="131"/>
      <c r="V68" s="231" t="s">
        <v>55</v>
      </c>
      <c r="W68" s="217"/>
    </row>
    <row r="69" spans="1:23" x14ac:dyDescent="0.25">
      <c r="A69" s="232">
        <v>351</v>
      </c>
      <c r="B69" s="191" t="s">
        <v>184</v>
      </c>
      <c r="C69" s="190">
        <v>351</v>
      </c>
      <c r="D69" s="191" t="s">
        <v>184</v>
      </c>
      <c r="E69" s="199"/>
      <c r="F69" s="200"/>
      <c r="G69" s="194"/>
      <c r="H69" s="195"/>
      <c r="I69" s="201"/>
      <c r="J69" s="230"/>
      <c r="K69" s="128" t="s">
        <v>189</v>
      </c>
      <c r="L69" s="149" t="s">
        <v>189</v>
      </c>
      <c r="M69" s="150" t="s">
        <v>190</v>
      </c>
      <c r="N69" s="216"/>
      <c r="O69" s="217"/>
      <c r="P69" s="217"/>
      <c r="Q69" s="217"/>
      <c r="R69" s="217"/>
      <c r="S69" s="217"/>
      <c r="T69" s="217"/>
      <c r="U69" s="131"/>
      <c r="V69" s="231" t="s">
        <v>55</v>
      </c>
      <c r="W69" s="217"/>
    </row>
    <row r="70" spans="1:23" x14ac:dyDescent="0.25">
      <c r="A70" s="197">
        <v>352</v>
      </c>
      <c r="B70" s="198" t="s">
        <v>191</v>
      </c>
      <c r="C70" s="197">
        <v>352</v>
      </c>
      <c r="D70" s="202" t="s">
        <v>192</v>
      </c>
      <c r="E70" s="199"/>
      <c r="F70" s="200"/>
      <c r="G70" s="216"/>
      <c r="H70" s="217"/>
      <c r="I70" s="218"/>
      <c r="J70" s="234"/>
      <c r="K70" s="128"/>
      <c r="L70" s="149"/>
      <c r="M70" s="150"/>
      <c r="N70" s="216"/>
      <c r="O70" s="217"/>
      <c r="P70" s="217"/>
      <c r="Q70" s="217"/>
      <c r="R70" s="217"/>
      <c r="S70" s="217"/>
      <c r="T70" s="217"/>
      <c r="U70" s="131"/>
      <c r="V70" s="231"/>
      <c r="W70" s="217"/>
    </row>
    <row r="71" spans="1:23" x14ac:dyDescent="0.25">
      <c r="A71" s="197">
        <v>353</v>
      </c>
      <c r="B71" s="198" t="s">
        <v>193</v>
      </c>
      <c r="C71" s="197">
        <v>353</v>
      </c>
      <c r="D71" s="202" t="s">
        <v>194</v>
      </c>
      <c r="E71" s="199" t="s">
        <v>195</v>
      </c>
      <c r="F71" s="200" t="s">
        <v>196</v>
      </c>
      <c r="G71" s="216"/>
      <c r="H71" s="217"/>
      <c r="I71" s="218"/>
      <c r="J71" s="234"/>
      <c r="K71" s="128" t="s">
        <v>62</v>
      </c>
      <c r="L71" s="149" t="s">
        <v>62</v>
      </c>
      <c r="M71" s="150" t="s">
        <v>197</v>
      </c>
      <c r="N71" s="216" t="s">
        <v>47</v>
      </c>
      <c r="O71" s="217">
        <v>200</v>
      </c>
      <c r="P71" s="217">
        <v>200</v>
      </c>
      <c r="Q71" s="217">
        <v>300</v>
      </c>
      <c r="R71" s="217"/>
      <c r="S71" s="217"/>
      <c r="T71" s="217"/>
      <c r="U71" s="131"/>
      <c r="V71" s="231" t="s">
        <v>26</v>
      </c>
      <c r="W71" s="217"/>
    </row>
    <row r="72" spans="1:23" x14ac:dyDescent="0.25">
      <c r="A72" s="215"/>
      <c r="B72" s="198"/>
      <c r="C72" s="197">
        <v>354</v>
      </c>
      <c r="D72" s="202" t="s">
        <v>198</v>
      </c>
      <c r="E72" s="199" t="s">
        <v>199</v>
      </c>
      <c r="F72" s="200" t="s">
        <v>198</v>
      </c>
      <c r="G72" s="235"/>
      <c r="H72" s="236"/>
      <c r="I72" s="237"/>
      <c r="J72" s="238"/>
      <c r="K72" s="128" t="s">
        <v>200</v>
      </c>
      <c r="L72" s="149" t="s">
        <v>200</v>
      </c>
      <c r="M72" s="150" t="s">
        <v>201</v>
      </c>
      <c r="N72" s="216" t="s">
        <v>47</v>
      </c>
      <c r="O72" s="217">
        <v>200</v>
      </c>
      <c r="P72" s="217">
        <v>200</v>
      </c>
      <c r="Q72" s="217">
        <v>300</v>
      </c>
      <c r="R72" s="217"/>
      <c r="S72" s="217"/>
      <c r="T72" s="217"/>
      <c r="U72" s="131"/>
      <c r="V72" s="231" t="s">
        <v>26</v>
      </c>
      <c r="W72" s="217"/>
    </row>
    <row r="73" spans="1:23" x14ac:dyDescent="0.25">
      <c r="A73" s="219">
        <v>359</v>
      </c>
      <c r="B73" s="220" t="s">
        <v>202</v>
      </c>
      <c r="C73" s="219">
        <v>359</v>
      </c>
      <c r="D73" s="239" t="s">
        <v>203</v>
      </c>
      <c r="E73" s="240"/>
      <c r="F73" s="239"/>
      <c r="G73" s="221"/>
      <c r="H73" s="222"/>
      <c r="I73" s="223"/>
      <c r="J73" s="241"/>
      <c r="K73" s="158"/>
      <c r="L73" s="212"/>
      <c r="M73" s="213"/>
      <c r="N73" s="208"/>
      <c r="O73" s="209"/>
      <c r="P73" s="209"/>
      <c r="Q73" s="209"/>
      <c r="R73" s="209"/>
      <c r="S73" s="209"/>
      <c r="T73" s="209"/>
      <c r="U73" s="161"/>
      <c r="V73" s="242" t="s">
        <v>26</v>
      </c>
      <c r="W73" s="209"/>
    </row>
    <row r="74" spans="1:23" x14ac:dyDescent="0.25">
      <c r="A74" s="243">
        <v>360</v>
      </c>
      <c r="B74" s="244" t="s">
        <v>204</v>
      </c>
      <c r="C74" s="243">
        <v>360</v>
      </c>
      <c r="D74" s="245" t="s">
        <v>205</v>
      </c>
      <c r="E74" s="246" t="s">
        <v>206</v>
      </c>
      <c r="F74" s="247" t="s">
        <v>205</v>
      </c>
      <c r="G74" s="248"/>
      <c r="H74" s="249"/>
      <c r="I74" s="250"/>
      <c r="J74" s="251"/>
      <c r="K74" s="252"/>
      <c r="L74" s="249"/>
      <c r="M74" s="250"/>
      <c r="N74" s="253"/>
      <c r="O74" s="254"/>
      <c r="P74" s="254"/>
      <c r="Q74" s="254"/>
      <c r="R74" s="254"/>
      <c r="S74" s="254"/>
      <c r="T74" s="254"/>
      <c r="U74" s="255"/>
      <c r="V74" s="256"/>
      <c r="W74" s="254"/>
    </row>
    <row r="75" spans="1:23" x14ac:dyDescent="0.25">
      <c r="A75" s="126">
        <v>361</v>
      </c>
      <c r="B75" s="184" t="s">
        <v>207</v>
      </c>
      <c r="C75" s="126">
        <v>361</v>
      </c>
      <c r="D75" s="184" t="s">
        <v>207</v>
      </c>
      <c r="E75" s="183" t="s">
        <v>208</v>
      </c>
      <c r="F75" s="174" t="s">
        <v>209</v>
      </c>
      <c r="G75" s="175" t="s">
        <v>93</v>
      </c>
      <c r="H75" s="176"/>
      <c r="I75" s="177"/>
      <c r="J75" s="178"/>
      <c r="K75" s="128" t="s">
        <v>58</v>
      </c>
      <c r="L75" s="149" t="s">
        <v>58</v>
      </c>
      <c r="M75" s="150" t="s">
        <v>186</v>
      </c>
      <c r="N75" s="129">
        <v>200</v>
      </c>
      <c r="O75" s="130">
        <v>200</v>
      </c>
      <c r="P75" s="130">
        <v>200</v>
      </c>
      <c r="Q75" s="130">
        <v>300</v>
      </c>
      <c r="R75" s="130"/>
      <c r="S75" s="130"/>
      <c r="T75" s="130"/>
      <c r="U75" s="131"/>
      <c r="V75" s="134" t="s">
        <v>26</v>
      </c>
      <c r="W75" s="130"/>
    </row>
    <row r="76" spans="1:23" ht="38.25" x14ac:dyDescent="0.25">
      <c r="A76" s="126">
        <v>362</v>
      </c>
      <c r="B76" s="184" t="s">
        <v>210</v>
      </c>
      <c r="C76" s="126">
        <v>362</v>
      </c>
      <c r="D76" s="127" t="s">
        <v>211</v>
      </c>
      <c r="E76" s="183" t="s">
        <v>212</v>
      </c>
      <c r="F76" s="174" t="s">
        <v>213</v>
      </c>
      <c r="G76" s="175" t="s">
        <v>93</v>
      </c>
      <c r="H76" s="176" t="s">
        <v>93</v>
      </c>
      <c r="I76" s="185"/>
      <c r="J76" s="189" t="s">
        <v>94</v>
      </c>
      <c r="K76" s="128" t="s">
        <v>101</v>
      </c>
      <c r="L76" s="149" t="s">
        <v>101</v>
      </c>
      <c r="M76" s="150" t="s">
        <v>102</v>
      </c>
      <c r="N76" s="129">
        <v>200</v>
      </c>
      <c r="O76" s="130">
        <v>200</v>
      </c>
      <c r="P76" s="130">
        <v>200</v>
      </c>
      <c r="Q76" s="130">
        <v>300</v>
      </c>
      <c r="R76" s="130"/>
      <c r="S76" s="130"/>
      <c r="T76" s="130"/>
      <c r="U76" s="131"/>
      <c r="V76" s="134" t="s">
        <v>26</v>
      </c>
      <c r="W76" s="130"/>
    </row>
    <row r="77" spans="1:23" x14ac:dyDescent="0.25">
      <c r="A77" s="126">
        <v>363</v>
      </c>
      <c r="B77" s="127" t="s">
        <v>214</v>
      </c>
      <c r="C77" s="126">
        <v>363</v>
      </c>
      <c r="D77" s="127" t="s">
        <v>214</v>
      </c>
      <c r="E77" s="183" t="s">
        <v>215</v>
      </c>
      <c r="F77" s="174" t="s">
        <v>216</v>
      </c>
      <c r="G77" s="129" t="s">
        <v>93</v>
      </c>
      <c r="H77" s="130"/>
      <c r="I77" s="131"/>
      <c r="J77" s="132"/>
      <c r="K77" s="128" t="s">
        <v>217</v>
      </c>
      <c r="L77" s="149" t="s">
        <v>217</v>
      </c>
      <c r="M77" s="150" t="s">
        <v>218</v>
      </c>
      <c r="N77" s="129" t="s">
        <v>47</v>
      </c>
      <c r="O77" s="130">
        <v>200</v>
      </c>
      <c r="P77" s="130">
        <v>200</v>
      </c>
      <c r="Q77" s="130">
        <v>300</v>
      </c>
      <c r="R77" s="130"/>
      <c r="S77" s="130"/>
      <c r="T77" s="130"/>
      <c r="U77" s="131"/>
      <c r="V77" s="134" t="s">
        <v>26</v>
      </c>
      <c r="W77" s="130"/>
    </row>
    <row r="78" spans="1:23" x14ac:dyDescent="0.25">
      <c r="A78" s="126">
        <v>364</v>
      </c>
      <c r="B78" s="127" t="s">
        <v>219</v>
      </c>
      <c r="C78" s="126">
        <v>364</v>
      </c>
      <c r="D78" s="127" t="s">
        <v>219</v>
      </c>
      <c r="E78" s="183" t="s">
        <v>220</v>
      </c>
      <c r="F78" s="174" t="s">
        <v>221</v>
      </c>
      <c r="G78" s="129"/>
      <c r="H78" s="130"/>
      <c r="I78" s="131"/>
      <c r="J78" s="132"/>
      <c r="K78" s="128" t="s">
        <v>200</v>
      </c>
      <c r="L78" s="149" t="s">
        <v>200</v>
      </c>
      <c r="M78" s="150" t="s">
        <v>201</v>
      </c>
      <c r="N78" s="129" t="s">
        <v>47</v>
      </c>
      <c r="O78" s="130">
        <v>200</v>
      </c>
      <c r="P78" s="130">
        <v>200</v>
      </c>
      <c r="Q78" s="130">
        <v>300</v>
      </c>
      <c r="R78" s="130"/>
      <c r="S78" s="130"/>
      <c r="T78" s="130"/>
      <c r="U78" s="131"/>
      <c r="V78" s="134" t="s">
        <v>26</v>
      </c>
      <c r="W78" s="130"/>
    </row>
    <row r="79" spans="1:23" x14ac:dyDescent="0.25">
      <c r="A79" s="126">
        <v>369</v>
      </c>
      <c r="B79" s="184" t="s">
        <v>222</v>
      </c>
      <c r="C79" s="126">
        <v>369</v>
      </c>
      <c r="D79" s="127" t="s">
        <v>223</v>
      </c>
      <c r="E79" s="183" t="s">
        <v>224</v>
      </c>
      <c r="F79" s="174" t="s">
        <v>225</v>
      </c>
      <c r="G79" s="129"/>
      <c r="H79" s="130"/>
      <c r="I79" s="131"/>
      <c r="J79" s="132"/>
      <c r="K79" s="128"/>
      <c r="L79" s="149"/>
      <c r="M79" s="150"/>
      <c r="N79" s="129"/>
      <c r="O79" s="130"/>
      <c r="P79" s="130"/>
      <c r="Q79" s="130"/>
      <c r="R79" s="130"/>
      <c r="S79" s="130"/>
      <c r="T79" s="130"/>
      <c r="U79" s="131"/>
      <c r="V79" s="134" t="s">
        <v>26</v>
      </c>
      <c r="W79" s="130"/>
    </row>
    <row r="80" spans="1:23" x14ac:dyDescent="0.25">
      <c r="A80" s="179">
        <v>369</v>
      </c>
      <c r="B80" s="257" t="s">
        <v>222</v>
      </c>
      <c r="C80" s="179">
        <v>369</v>
      </c>
      <c r="D80" s="257" t="s">
        <v>223</v>
      </c>
      <c r="E80" s="188" t="s">
        <v>226</v>
      </c>
      <c r="F80" s="182" t="s">
        <v>227</v>
      </c>
      <c r="G80" s="129" t="s">
        <v>93</v>
      </c>
      <c r="H80" s="130"/>
      <c r="I80" s="131"/>
      <c r="J80" s="132"/>
      <c r="K80" s="128" t="s">
        <v>131</v>
      </c>
      <c r="L80" s="149" t="s">
        <v>131</v>
      </c>
      <c r="M80" s="150" t="s">
        <v>132</v>
      </c>
      <c r="N80" s="129" t="s">
        <v>47</v>
      </c>
      <c r="O80" s="130">
        <v>200</v>
      </c>
      <c r="P80" s="130">
        <v>200</v>
      </c>
      <c r="Q80" s="130">
        <v>300</v>
      </c>
      <c r="R80" s="130"/>
      <c r="S80" s="130"/>
      <c r="T80" s="130"/>
      <c r="U80" s="131"/>
      <c r="V80" s="134" t="s">
        <v>26</v>
      </c>
      <c r="W80" s="130"/>
    </row>
    <row r="81" spans="1:23" x14ac:dyDescent="0.25">
      <c r="A81" s="258">
        <v>369</v>
      </c>
      <c r="B81" s="259" t="s">
        <v>222</v>
      </c>
      <c r="C81" s="258">
        <v>369</v>
      </c>
      <c r="D81" s="259" t="s">
        <v>223</v>
      </c>
      <c r="E81" s="260" t="s">
        <v>228</v>
      </c>
      <c r="F81" s="261" t="s">
        <v>229</v>
      </c>
      <c r="G81" s="159" t="s">
        <v>93</v>
      </c>
      <c r="H81" s="160" t="s">
        <v>93</v>
      </c>
      <c r="I81" s="161"/>
      <c r="J81" s="162"/>
      <c r="K81" s="262" t="s">
        <v>120</v>
      </c>
      <c r="L81" s="212" t="s">
        <v>120</v>
      </c>
      <c r="M81" s="213" t="s">
        <v>128</v>
      </c>
      <c r="N81" s="159"/>
      <c r="O81" s="160"/>
      <c r="P81" s="160"/>
      <c r="Q81" s="160"/>
      <c r="R81" s="160"/>
      <c r="S81" s="160"/>
      <c r="T81" s="160"/>
      <c r="U81" s="161"/>
      <c r="V81" s="214" t="s">
        <v>26</v>
      </c>
      <c r="W81" s="160"/>
    </row>
    <row r="82" spans="1:23" x14ac:dyDescent="0.25">
      <c r="A82" s="263">
        <v>370</v>
      </c>
      <c r="B82" s="264" t="s">
        <v>230</v>
      </c>
      <c r="C82" s="263">
        <v>370</v>
      </c>
      <c r="D82" s="264" t="s">
        <v>231</v>
      </c>
      <c r="E82" s="265"/>
      <c r="F82" s="147"/>
      <c r="G82" s="227"/>
      <c r="H82" s="228"/>
      <c r="I82" s="229"/>
      <c r="J82" s="266"/>
      <c r="K82" s="265"/>
      <c r="L82" s="146"/>
      <c r="M82" s="147"/>
      <c r="N82" s="227"/>
      <c r="O82" s="228"/>
      <c r="P82" s="228"/>
      <c r="Q82" s="228"/>
      <c r="R82" s="228"/>
      <c r="S82" s="228"/>
      <c r="T82" s="228"/>
      <c r="U82" s="229"/>
      <c r="V82" s="148"/>
      <c r="W82" s="228"/>
    </row>
    <row r="83" spans="1:23" x14ac:dyDescent="0.25">
      <c r="A83" s="126">
        <v>371</v>
      </c>
      <c r="B83" s="184" t="s">
        <v>232</v>
      </c>
      <c r="C83" s="126">
        <v>371</v>
      </c>
      <c r="D83" s="127" t="s">
        <v>233</v>
      </c>
      <c r="E83" s="128"/>
      <c r="F83" s="127"/>
      <c r="G83" s="175"/>
      <c r="H83" s="176"/>
      <c r="I83" s="177"/>
      <c r="J83" s="178"/>
      <c r="K83" s="128"/>
      <c r="L83" s="149"/>
      <c r="M83" s="150"/>
      <c r="N83" s="129"/>
      <c r="O83" s="130"/>
      <c r="P83" s="130"/>
      <c r="Q83" s="130"/>
      <c r="R83" s="130"/>
      <c r="S83" s="130"/>
      <c r="T83" s="130"/>
      <c r="U83" s="131"/>
      <c r="V83" s="134"/>
      <c r="W83" s="130"/>
    </row>
    <row r="84" spans="1:23" x14ac:dyDescent="0.25">
      <c r="A84" s="126">
        <v>372</v>
      </c>
      <c r="B84" s="127" t="s">
        <v>234</v>
      </c>
      <c r="C84" s="126">
        <v>372</v>
      </c>
      <c r="D84" s="127" t="s">
        <v>235</v>
      </c>
      <c r="E84" s="128"/>
      <c r="F84" s="127"/>
      <c r="G84" s="175"/>
      <c r="H84" s="176"/>
      <c r="I84" s="185"/>
      <c r="J84" s="186"/>
      <c r="K84" s="128"/>
      <c r="L84" s="149"/>
      <c r="M84" s="150"/>
      <c r="N84" s="129"/>
      <c r="O84" s="130"/>
      <c r="P84" s="130"/>
      <c r="Q84" s="130"/>
      <c r="R84" s="130"/>
      <c r="S84" s="130"/>
      <c r="T84" s="130"/>
      <c r="U84" s="131"/>
      <c r="V84" s="134"/>
      <c r="W84" s="130"/>
    </row>
    <row r="85" spans="1:23" x14ac:dyDescent="0.25">
      <c r="A85" s="156">
        <v>379</v>
      </c>
      <c r="B85" s="157" t="s">
        <v>236</v>
      </c>
      <c r="C85" s="156">
        <v>379</v>
      </c>
      <c r="D85" s="157" t="s">
        <v>237</v>
      </c>
      <c r="E85" s="158"/>
      <c r="F85" s="267"/>
      <c r="G85" s="268"/>
      <c r="H85" s="269"/>
      <c r="I85" s="270"/>
      <c r="J85" s="271"/>
      <c r="K85" s="158"/>
      <c r="L85" s="212"/>
      <c r="M85" s="213"/>
      <c r="N85" s="159"/>
      <c r="O85" s="160"/>
      <c r="P85" s="160"/>
      <c r="Q85" s="160"/>
      <c r="R85" s="160"/>
      <c r="S85" s="160"/>
      <c r="T85" s="160"/>
      <c r="U85" s="161"/>
      <c r="V85" s="214"/>
      <c r="W85" s="160"/>
    </row>
    <row r="86" spans="1:23" x14ac:dyDescent="0.25">
      <c r="A86" s="263">
        <v>380</v>
      </c>
      <c r="B86" s="272" t="s">
        <v>238</v>
      </c>
      <c r="C86" s="263">
        <v>380</v>
      </c>
      <c r="D86" s="264" t="s">
        <v>239</v>
      </c>
      <c r="E86" s="265"/>
      <c r="F86" s="147"/>
      <c r="G86" s="227"/>
      <c r="H86" s="228"/>
      <c r="I86" s="229"/>
      <c r="J86" s="266"/>
      <c r="K86" s="265"/>
      <c r="L86" s="146"/>
      <c r="M86" s="147"/>
      <c r="N86" s="227"/>
      <c r="O86" s="228"/>
      <c r="P86" s="228"/>
      <c r="Q86" s="228"/>
      <c r="R86" s="228"/>
      <c r="S86" s="228"/>
      <c r="T86" s="228"/>
      <c r="U86" s="229"/>
      <c r="V86" s="148"/>
      <c r="W86" s="228"/>
    </row>
    <row r="87" spans="1:23" x14ac:dyDescent="0.25">
      <c r="A87" s="273"/>
      <c r="B87" s="127"/>
      <c r="C87" s="126">
        <v>381</v>
      </c>
      <c r="D87" s="127" t="s">
        <v>240</v>
      </c>
      <c r="E87" s="128"/>
      <c r="F87" s="127"/>
      <c r="G87" s="175"/>
      <c r="H87" s="176"/>
      <c r="I87" s="185"/>
      <c r="J87" s="186"/>
      <c r="K87" s="128" t="s">
        <v>241</v>
      </c>
      <c r="L87" s="149" t="s">
        <v>242</v>
      </c>
      <c r="M87" s="150" t="s">
        <v>243</v>
      </c>
      <c r="N87" s="129"/>
      <c r="O87" s="130"/>
      <c r="P87" s="130"/>
      <c r="Q87" s="130"/>
      <c r="R87" s="130"/>
      <c r="S87" s="130"/>
      <c r="T87" s="130"/>
      <c r="U87" s="131"/>
      <c r="V87" s="134" t="s">
        <v>26</v>
      </c>
      <c r="W87" s="130"/>
    </row>
    <row r="88" spans="1:23" x14ac:dyDescent="0.25">
      <c r="A88" s="273"/>
      <c r="B88" s="127"/>
      <c r="C88" s="126">
        <v>382</v>
      </c>
      <c r="D88" s="127" t="s">
        <v>244</v>
      </c>
      <c r="E88" s="128"/>
      <c r="F88" s="127"/>
      <c r="G88" s="175"/>
      <c r="H88" s="176"/>
      <c r="I88" s="177"/>
      <c r="J88" s="178"/>
      <c r="K88" s="128" t="s">
        <v>241</v>
      </c>
      <c r="L88" s="149" t="s">
        <v>242</v>
      </c>
      <c r="M88" s="150" t="s">
        <v>243</v>
      </c>
      <c r="N88" s="129"/>
      <c r="O88" s="130"/>
      <c r="P88" s="130"/>
      <c r="Q88" s="130"/>
      <c r="R88" s="130"/>
      <c r="S88" s="130"/>
      <c r="T88" s="130"/>
      <c r="U88" s="131"/>
      <c r="V88" s="134" t="s">
        <v>26</v>
      </c>
      <c r="W88" s="130"/>
    </row>
    <row r="89" spans="1:23" x14ac:dyDescent="0.25">
      <c r="A89" s="115">
        <v>390</v>
      </c>
      <c r="B89" s="274" t="s">
        <v>245</v>
      </c>
      <c r="C89" s="115">
        <v>390</v>
      </c>
      <c r="D89" s="274" t="s">
        <v>245</v>
      </c>
      <c r="E89" s="275" t="s">
        <v>246</v>
      </c>
      <c r="F89" s="276" t="s">
        <v>247</v>
      </c>
      <c r="G89" s="277"/>
      <c r="H89" s="278"/>
      <c r="I89" s="279"/>
      <c r="J89" s="280"/>
      <c r="K89" s="117"/>
      <c r="L89" s="123"/>
      <c r="M89" s="118"/>
      <c r="N89" s="119"/>
      <c r="O89" s="120"/>
      <c r="P89" s="120"/>
      <c r="Q89" s="120"/>
      <c r="R89" s="120"/>
      <c r="S89" s="120"/>
      <c r="T89" s="120"/>
      <c r="U89" s="121"/>
      <c r="V89" s="125"/>
      <c r="W89" s="120"/>
    </row>
    <row r="90" spans="1:23" ht="26.25" x14ac:dyDescent="0.25">
      <c r="A90" s="126"/>
      <c r="B90" s="281"/>
      <c r="C90" s="126">
        <v>391</v>
      </c>
      <c r="D90" s="127" t="s">
        <v>248</v>
      </c>
      <c r="E90" s="183" t="s">
        <v>249</v>
      </c>
      <c r="F90" s="174" t="s">
        <v>250</v>
      </c>
      <c r="G90" s="175"/>
      <c r="H90" s="176"/>
      <c r="I90" s="185"/>
      <c r="J90" s="203" t="s">
        <v>127</v>
      </c>
      <c r="K90" s="128" t="s">
        <v>120</v>
      </c>
      <c r="L90" s="149" t="s">
        <v>120</v>
      </c>
      <c r="M90" s="150" t="s">
        <v>128</v>
      </c>
      <c r="N90" s="129" t="s">
        <v>47</v>
      </c>
      <c r="O90" s="130">
        <v>200</v>
      </c>
      <c r="P90" s="130">
        <v>200</v>
      </c>
      <c r="Q90" s="130">
        <v>300</v>
      </c>
      <c r="R90" s="130"/>
      <c r="S90" s="130"/>
      <c r="T90" s="130"/>
      <c r="U90" s="131"/>
      <c r="V90" s="134" t="s">
        <v>26</v>
      </c>
      <c r="W90" s="130"/>
    </row>
    <row r="91" spans="1:23" ht="26.25" x14ac:dyDescent="0.25">
      <c r="A91" s="126"/>
      <c r="B91" s="281"/>
      <c r="C91" s="126"/>
      <c r="D91" s="153" t="s">
        <v>248</v>
      </c>
      <c r="E91" s="188" t="s">
        <v>251</v>
      </c>
      <c r="F91" s="182" t="s">
        <v>252</v>
      </c>
      <c r="G91" s="175" t="s">
        <v>93</v>
      </c>
      <c r="H91" s="176" t="s">
        <v>93</v>
      </c>
      <c r="I91" s="185"/>
      <c r="J91" s="203" t="s">
        <v>127</v>
      </c>
      <c r="K91" s="128" t="s">
        <v>120</v>
      </c>
      <c r="L91" s="149" t="s">
        <v>120</v>
      </c>
      <c r="M91" s="150" t="s">
        <v>128</v>
      </c>
      <c r="N91" s="129" t="s">
        <v>47</v>
      </c>
      <c r="O91" s="130" t="s">
        <v>47</v>
      </c>
      <c r="P91" s="130" t="s">
        <v>47</v>
      </c>
      <c r="Q91" s="130">
        <v>300</v>
      </c>
      <c r="R91" s="130"/>
      <c r="S91" s="130"/>
      <c r="T91" s="130"/>
      <c r="U91" s="131"/>
      <c r="V91" s="134" t="s">
        <v>26</v>
      </c>
      <c r="W91" s="130"/>
    </row>
    <row r="92" spans="1:23" x14ac:dyDescent="0.25">
      <c r="A92" s="282">
        <v>400</v>
      </c>
      <c r="B92" s="283" t="s">
        <v>253</v>
      </c>
      <c r="C92" s="284">
        <v>400</v>
      </c>
      <c r="D92" s="283" t="s">
        <v>254</v>
      </c>
      <c r="E92" s="285">
        <v>400</v>
      </c>
      <c r="F92" s="35" t="s">
        <v>254</v>
      </c>
      <c r="G92" s="286"/>
      <c r="H92" s="287"/>
      <c r="I92" s="35"/>
      <c r="J92" s="288"/>
      <c r="K92" s="289"/>
      <c r="L92" s="287"/>
      <c r="M92" s="290"/>
      <c r="N92" s="291"/>
      <c r="O92" s="292"/>
      <c r="P92" s="292"/>
      <c r="Q92" s="292"/>
      <c r="R92" s="292"/>
      <c r="S92" s="292"/>
      <c r="T92" s="292"/>
      <c r="U92" s="293"/>
      <c r="V92" s="294"/>
      <c r="W92" s="292"/>
    </row>
    <row r="93" spans="1:23" x14ac:dyDescent="0.25">
      <c r="A93" s="115">
        <v>410</v>
      </c>
      <c r="B93" s="274" t="s">
        <v>255</v>
      </c>
      <c r="C93" s="115">
        <v>410</v>
      </c>
      <c r="D93" s="274" t="s">
        <v>255</v>
      </c>
      <c r="E93" s="275" t="s">
        <v>256</v>
      </c>
      <c r="F93" s="276" t="s">
        <v>257</v>
      </c>
      <c r="G93" s="295"/>
      <c r="H93" s="296"/>
      <c r="I93" s="276"/>
      <c r="J93" s="297"/>
      <c r="K93" s="295"/>
      <c r="L93" s="298"/>
      <c r="M93" s="116"/>
      <c r="N93" s="299"/>
      <c r="O93" s="300"/>
      <c r="P93" s="300"/>
      <c r="Q93" s="300"/>
      <c r="R93" s="300"/>
      <c r="S93" s="300"/>
      <c r="T93" s="300"/>
      <c r="U93" s="301"/>
      <c r="V93" s="302" t="s">
        <v>258</v>
      </c>
      <c r="W93" s="300"/>
    </row>
    <row r="94" spans="1:23" x14ac:dyDescent="0.25">
      <c r="A94" s="126">
        <v>411</v>
      </c>
      <c r="B94" s="184" t="s">
        <v>259</v>
      </c>
      <c r="C94" s="126">
        <v>411</v>
      </c>
      <c r="D94" s="184" t="s">
        <v>259</v>
      </c>
      <c r="E94" s="183" t="s">
        <v>260</v>
      </c>
      <c r="F94" s="174" t="s">
        <v>261</v>
      </c>
      <c r="G94" s="175"/>
      <c r="H94" s="176"/>
      <c r="I94" s="177"/>
      <c r="J94" s="178"/>
      <c r="K94" s="187"/>
      <c r="L94" s="133"/>
      <c r="M94" s="127"/>
      <c r="N94" s="129"/>
      <c r="O94" s="130"/>
      <c r="P94" s="130"/>
      <c r="Q94" s="130"/>
      <c r="R94" s="130"/>
      <c r="S94" s="130"/>
      <c r="T94" s="130"/>
      <c r="U94" s="131"/>
      <c r="V94" s="134" t="s">
        <v>258</v>
      </c>
      <c r="W94" s="130"/>
    </row>
    <row r="95" spans="1:23" x14ac:dyDescent="0.25">
      <c r="A95" s="179">
        <v>411</v>
      </c>
      <c r="B95" s="257" t="s">
        <v>259</v>
      </c>
      <c r="C95" s="179">
        <v>411</v>
      </c>
      <c r="D95" s="257" t="s">
        <v>259</v>
      </c>
      <c r="E95" s="188" t="s">
        <v>262</v>
      </c>
      <c r="F95" s="182" t="s">
        <v>263</v>
      </c>
      <c r="G95" s="175"/>
      <c r="H95" s="176"/>
      <c r="I95" s="185"/>
      <c r="J95" s="186"/>
      <c r="K95" s="187" t="s">
        <v>66</v>
      </c>
      <c r="L95" s="133" t="s">
        <v>67</v>
      </c>
      <c r="M95" s="127" t="s">
        <v>68</v>
      </c>
      <c r="N95" s="129">
        <v>200</v>
      </c>
      <c r="O95" s="130">
        <v>200</v>
      </c>
      <c r="P95" s="130">
        <v>200</v>
      </c>
      <c r="Q95" s="130">
        <v>300</v>
      </c>
      <c r="R95" s="130"/>
      <c r="S95" s="130"/>
      <c r="T95" s="130"/>
      <c r="U95" s="131"/>
      <c r="V95" s="134" t="s">
        <v>258</v>
      </c>
      <c r="W95" s="130"/>
    </row>
    <row r="96" spans="1:23" x14ac:dyDescent="0.25">
      <c r="A96" s="179">
        <v>411</v>
      </c>
      <c r="B96" s="257" t="s">
        <v>259</v>
      </c>
      <c r="C96" s="179">
        <v>411</v>
      </c>
      <c r="D96" s="257" t="s">
        <v>259</v>
      </c>
      <c r="E96" s="188" t="s">
        <v>264</v>
      </c>
      <c r="F96" s="182" t="s">
        <v>265</v>
      </c>
      <c r="G96" s="175" t="s">
        <v>93</v>
      </c>
      <c r="H96" s="176"/>
      <c r="I96" s="185"/>
      <c r="J96" s="186"/>
      <c r="K96" s="187" t="s">
        <v>266</v>
      </c>
      <c r="L96" s="149" t="s">
        <v>267</v>
      </c>
      <c r="M96" s="150" t="s">
        <v>268</v>
      </c>
      <c r="N96" s="129" t="s">
        <v>47</v>
      </c>
      <c r="O96" s="130">
        <v>200</v>
      </c>
      <c r="P96" s="130">
        <v>200</v>
      </c>
      <c r="Q96" s="130">
        <v>300</v>
      </c>
      <c r="R96" s="130"/>
      <c r="S96" s="130"/>
      <c r="T96" s="130"/>
      <c r="U96" s="131"/>
      <c r="V96" s="134" t="s">
        <v>258</v>
      </c>
      <c r="W96" s="130"/>
    </row>
    <row r="97" spans="1:23" x14ac:dyDescent="0.25">
      <c r="A97" s="179">
        <v>411</v>
      </c>
      <c r="B97" s="257" t="s">
        <v>259</v>
      </c>
      <c r="C97" s="179">
        <v>411</v>
      </c>
      <c r="D97" s="257" t="s">
        <v>259</v>
      </c>
      <c r="E97" s="188" t="s">
        <v>269</v>
      </c>
      <c r="F97" s="182" t="s">
        <v>270</v>
      </c>
      <c r="G97" s="175" t="s">
        <v>93</v>
      </c>
      <c r="H97" s="176"/>
      <c r="I97" s="185"/>
      <c r="J97" s="186"/>
      <c r="K97" s="128" t="s">
        <v>271</v>
      </c>
      <c r="L97" s="149" t="s">
        <v>272</v>
      </c>
      <c r="M97" s="150" t="s">
        <v>273</v>
      </c>
      <c r="N97" s="129" t="s">
        <v>47</v>
      </c>
      <c r="O97" s="130">
        <v>200</v>
      </c>
      <c r="P97" s="130">
        <v>200</v>
      </c>
      <c r="Q97" s="130">
        <v>300</v>
      </c>
      <c r="R97" s="130"/>
      <c r="S97" s="130"/>
      <c r="T97" s="130"/>
      <c r="U97" s="131"/>
      <c r="V97" s="134" t="s">
        <v>258</v>
      </c>
      <c r="W97" s="130"/>
    </row>
    <row r="98" spans="1:23" x14ac:dyDescent="0.25">
      <c r="A98" s="179">
        <v>411</v>
      </c>
      <c r="B98" s="257" t="s">
        <v>259</v>
      </c>
      <c r="C98" s="179">
        <v>411</v>
      </c>
      <c r="D98" s="257" t="s">
        <v>259</v>
      </c>
      <c r="E98" s="188" t="s">
        <v>274</v>
      </c>
      <c r="F98" s="182" t="s">
        <v>275</v>
      </c>
      <c r="G98" s="175" t="s">
        <v>93</v>
      </c>
      <c r="H98" s="176" t="s">
        <v>93</v>
      </c>
      <c r="I98" s="185"/>
      <c r="J98" s="186"/>
      <c r="K98" s="128" t="s">
        <v>276</v>
      </c>
      <c r="L98" s="149" t="s">
        <v>277</v>
      </c>
      <c r="M98" s="150" t="s">
        <v>278</v>
      </c>
      <c r="N98" s="129" t="s">
        <v>47</v>
      </c>
      <c r="O98" s="130">
        <v>200</v>
      </c>
      <c r="P98" s="130">
        <v>200</v>
      </c>
      <c r="Q98" s="130">
        <v>300</v>
      </c>
      <c r="R98" s="130"/>
      <c r="S98" s="130"/>
      <c r="T98" s="130"/>
      <c r="U98" s="131"/>
      <c r="V98" s="134" t="s">
        <v>258</v>
      </c>
      <c r="W98" s="130"/>
    </row>
    <row r="99" spans="1:23" x14ac:dyDescent="0.25">
      <c r="A99" s="179">
        <v>411</v>
      </c>
      <c r="B99" s="257" t="s">
        <v>259</v>
      </c>
      <c r="C99" s="179">
        <v>411</v>
      </c>
      <c r="D99" s="257" t="s">
        <v>259</v>
      </c>
      <c r="E99" s="188" t="s">
        <v>279</v>
      </c>
      <c r="F99" s="182" t="s">
        <v>280</v>
      </c>
      <c r="G99" s="175" t="s">
        <v>93</v>
      </c>
      <c r="H99" s="176" t="s">
        <v>93</v>
      </c>
      <c r="I99" s="185"/>
      <c r="J99" s="186"/>
      <c r="K99" s="128" t="s">
        <v>281</v>
      </c>
      <c r="L99" s="149" t="s">
        <v>282</v>
      </c>
      <c r="M99" s="150" t="s">
        <v>283</v>
      </c>
      <c r="N99" s="129" t="s">
        <v>47</v>
      </c>
      <c r="O99" s="130">
        <v>200</v>
      </c>
      <c r="P99" s="130">
        <v>200</v>
      </c>
      <c r="Q99" s="130">
        <v>300</v>
      </c>
      <c r="R99" s="130"/>
      <c r="S99" s="130"/>
      <c r="T99" s="130"/>
      <c r="U99" s="131"/>
      <c r="V99" s="134" t="s">
        <v>258</v>
      </c>
      <c r="W99" s="130"/>
    </row>
    <row r="100" spans="1:23" x14ac:dyDescent="0.25">
      <c r="A100" s="179">
        <v>411</v>
      </c>
      <c r="B100" s="257" t="s">
        <v>259</v>
      </c>
      <c r="C100" s="179">
        <v>411</v>
      </c>
      <c r="D100" s="257" t="s">
        <v>259</v>
      </c>
      <c r="E100" s="188" t="s">
        <v>284</v>
      </c>
      <c r="F100" s="182" t="s">
        <v>285</v>
      </c>
      <c r="G100" s="175" t="s">
        <v>93</v>
      </c>
      <c r="H100" s="176" t="s">
        <v>93</v>
      </c>
      <c r="I100" s="185"/>
      <c r="J100" s="186"/>
      <c r="K100" s="128" t="s">
        <v>66</v>
      </c>
      <c r="L100" s="149" t="s">
        <v>66</v>
      </c>
      <c r="M100" s="150" t="s">
        <v>286</v>
      </c>
      <c r="N100" s="129" t="s">
        <v>47</v>
      </c>
      <c r="O100" s="130">
        <v>200</v>
      </c>
      <c r="P100" s="130">
        <v>200</v>
      </c>
      <c r="Q100" s="130">
        <v>300</v>
      </c>
      <c r="R100" s="130"/>
      <c r="S100" s="130"/>
      <c r="T100" s="130"/>
      <c r="U100" s="131"/>
      <c r="V100" s="134" t="s">
        <v>258</v>
      </c>
      <c r="W100" s="130"/>
    </row>
    <row r="101" spans="1:23" x14ac:dyDescent="0.25">
      <c r="A101" s="179">
        <v>411</v>
      </c>
      <c r="B101" s="257" t="s">
        <v>259</v>
      </c>
      <c r="C101" s="179">
        <v>411</v>
      </c>
      <c r="D101" s="257" t="s">
        <v>259</v>
      </c>
      <c r="E101" s="188" t="s">
        <v>287</v>
      </c>
      <c r="F101" s="182" t="s">
        <v>288</v>
      </c>
      <c r="G101" s="175" t="s">
        <v>93</v>
      </c>
      <c r="H101" s="176"/>
      <c r="I101" s="185"/>
      <c r="J101" s="186"/>
      <c r="K101" s="128" t="s">
        <v>289</v>
      </c>
      <c r="L101" s="149" t="s">
        <v>289</v>
      </c>
      <c r="M101" s="150" t="s">
        <v>290</v>
      </c>
      <c r="N101" s="129" t="s">
        <v>47</v>
      </c>
      <c r="O101" s="130" t="s">
        <v>47</v>
      </c>
      <c r="P101" s="130" t="s">
        <v>47</v>
      </c>
      <c r="Q101" s="130">
        <v>300</v>
      </c>
      <c r="R101" s="130"/>
      <c r="S101" s="130"/>
      <c r="T101" s="130"/>
      <c r="U101" s="131"/>
      <c r="V101" s="134" t="s">
        <v>258</v>
      </c>
      <c r="W101" s="130"/>
    </row>
    <row r="102" spans="1:23" x14ac:dyDescent="0.25">
      <c r="A102" s="126">
        <v>412</v>
      </c>
      <c r="B102" s="184" t="s">
        <v>291</v>
      </c>
      <c r="C102" s="126">
        <v>412</v>
      </c>
      <c r="D102" s="184" t="s">
        <v>291</v>
      </c>
      <c r="E102" s="183" t="s">
        <v>292</v>
      </c>
      <c r="F102" s="174" t="s">
        <v>293</v>
      </c>
      <c r="G102" s="175"/>
      <c r="H102" s="176"/>
      <c r="I102" s="177"/>
      <c r="J102" s="178"/>
      <c r="K102" s="128"/>
      <c r="L102" s="149"/>
      <c r="M102" s="150"/>
      <c r="N102" s="129"/>
      <c r="O102" s="130"/>
      <c r="P102" s="130"/>
      <c r="Q102" s="130"/>
      <c r="R102" s="130"/>
      <c r="S102" s="130"/>
      <c r="T102" s="130"/>
      <c r="U102" s="131"/>
      <c r="V102" s="134" t="s">
        <v>258</v>
      </c>
      <c r="W102" s="130"/>
    </row>
    <row r="103" spans="1:23" x14ac:dyDescent="0.25">
      <c r="A103" s="179">
        <v>412</v>
      </c>
      <c r="B103" s="257" t="s">
        <v>291</v>
      </c>
      <c r="C103" s="179">
        <v>412</v>
      </c>
      <c r="D103" s="257" t="s">
        <v>291</v>
      </c>
      <c r="E103" s="188" t="s">
        <v>294</v>
      </c>
      <c r="F103" s="182" t="s">
        <v>295</v>
      </c>
      <c r="G103" s="175" t="s">
        <v>93</v>
      </c>
      <c r="H103" s="176" t="s">
        <v>93</v>
      </c>
      <c r="I103" s="185"/>
      <c r="J103" s="303"/>
      <c r="K103" s="128"/>
      <c r="L103" s="149"/>
      <c r="M103" s="150"/>
      <c r="N103" s="129"/>
      <c r="O103" s="130"/>
      <c r="P103" s="130"/>
      <c r="Q103" s="130"/>
      <c r="R103" s="130"/>
      <c r="S103" s="130"/>
      <c r="T103" s="130"/>
      <c r="U103" s="131"/>
      <c r="V103" s="134" t="s">
        <v>258</v>
      </c>
      <c r="W103" s="130"/>
    </row>
    <row r="104" spans="1:23" x14ac:dyDescent="0.25">
      <c r="A104" s="179">
        <v>412</v>
      </c>
      <c r="B104" s="257" t="s">
        <v>291</v>
      </c>
      <c r="C104" s="179">
        <v>412</v>
      </c>
      <c r="D104" s="257" t="s">
        <v>291</v>
      </c>
      <c r="E104" s="304" t="s">
        <v>296</v>
      </c>
      <c r="F104" s="305" t="s">
        <v>263</v>
      </c>
      <c r="G104" s="175"/>
      <c r="H104" s="176"/>
      <c r="I104" s="185"/>
      <c r="J104" s="303"/>
      <c r="K104" s="128" t="s">
        <v>66</v>
      </c>
      <c r="L104" s="149" t="s">
        <v>67</v>
      </c>
      <c r="M104" s="150" t="s">
        <v>68</v>
      </c>
      <c r="N104" s="129">
        <v>200</v>
      </c>
      <c r="O104" s="130">
        <v>200</v>
      </c>
      <c r="P104" s="130">
        <v>200</v>
      </c>
      <c r="Q104" s="130">
        <v>300</v>
      </c>
      <c r="R104" s="130"/>
      <c r="S104" s="130"/>
      <c r="T104" s="130"/>
      <c r="U104" s="131"/>
      <c r="V104" s="134" t="s">
        <v>258</v>
      </c>
      <c r="W104" s="130"/>
    </row>
    <row r="105" spans="1:23" x14ac:dyDescent="0.25">
      <c r="A105" s="179">
        <v>412</v>
      </c>
      <c r="B105" s="257" t="s">
        <v>291</v>
      </c>
      <c r="C105" s="179">
        <v>412</v>
      </c>
      <c r="D105" s="257" t="s">
        <v>291</v>
      </c>
      <c r="E105" s="304" t="s">
        <v>297</v>
      </c>
      <c r="F105" s="305" t="s">
        <v>298</v>
      </c>
      <c r="G105" s="175" t="s">
        <v>93</v>
      </c>
      <c r="H105" s="176"/>
      <c r="I105" s="185"/>
      <c r="J105" s="303"/>
      <c r="K105" s="128" t="s">
        <v>266</v>
      </c>
      <c r="L105" s="149" t="s">
        <v>272</v>
      </c>
      <c r="M105" s="150" t="s">
        <v>273</v>
      </c>
      <c r="N105" s="129" t="s">
        <v>47</v>
      </c>
      <c r="O105" s="130">
        <v>200</v>
      </c>
      <c r="P105" s="130">
        <v>200</v>
      </c>
      <c r="Q105" s="130">
        <v>300</v>
      </c>
      <c r="R105" s="130"/>
      <c r="S105" s="130"/>
      <c r="T105" s="130"/>
      <c r="U105" s="131"/>
      <c r="V105" s="134" t="s">
        <v>258</v>
      </c>
      <c r="W105" s="130"/>
    </row>
    <row r="106" spans="1:23" x14ac:dyDescent="0.25">
      <c r="A106" s="179">
        <v>412</v>
      </c>
      <c r="B106" s="257" t="s">
        <v>291</v>
      </c>
      <c r="C106" s="179">
        <v>412</v>
      </c>
      <c r="D106" s="257" t="s">
        <v>291</v>
      </c>
      <c r="E106" s="304" t="s">
        <v>299</v>
      </c>
      <c r="F106" s="305" t="s">
        <v>300</v>
      </c>
      <c r="G106" s="175" t="s">
        <v>93</v>
      </c>
      <c r="H106" s="176" t="s">
        <v>93</v>
      </c>
      <c r="I106" s="185"/>
      <c r="J106" s="303"/>
      <c r="K106" s="128" t="s">
        <v>276</v>
      </c>
      <c r="L106" s="149" t="s">
        <v>277</v>
      </c>
      <c r="M106" s="150" t="s">
        <v>278</v>
      </c>
      <c r="N106" s="129" t="s">
        <v>47</v>
      </c>
      <c r="O106" s="130">
        <v>200</v>
      </c>
      <c r="P106" s="130">
        <v>200</v>
      </c>
      <c r="Q106" s="130">
        <v>300</v>
      </c>
      <c r="R106" s="130"/>
      <c r="S106" s="130"/>
      <c r="T106" s="130"/>
      <c r="U106" s="131"/>
      <c r="V106" s="134" t="s">
        <v>258</v>
      </c>
      <c r="W106" s="130"/>
    </row>
    <row r="107" spans="1:23" x14ac:dyDescent="0.25">
      <c r="A107" s="179">
        <v>412</v>
      </c>
      <c r="B107" s="257" t="s">
        <v>291</v>
      </c>
      <c r="C107" s="179">
        <v>412</v>
      </c>
      <c r="D107" s="257" t="s">
        <v>291</v>
      </c>
      <c r="E107" s="304" t="s">
        <v>301</v>
      </c>
      <c r="F107" s="305" t="s">
        <v>302</v>
      </c>
      <c r="G107" s="175" t="s">
        <v>93</v>
      </c>
      <c r="H107" s="176" t="s">
        <v>93</v>
      </c>
      <c r="I107" s="185"/>
      <c r="J107" s="303"/>
      <c r="K107" s="128" t="s">
        <v>276</v>
      </c>
      <c r="L107" s="149" t="s">
        <v>277</v>
      </c>
      <c r="M107" s="150" t="s">
        <v>278</v>
      </c>
      <c r="N107" s="129" t="s">
        <v>47</v>
      </c>
      <c r="O107" s="130">
        <v>200</v>
      </c>
      <c r="P107" s="130">
        <v>200</v>
      </c>
      <c r="Q107" s="130">
        <v>300</v>
      </c>
      <c r="R107" s="130"/>
      <c r="S107" s="130"/>
      <c r="T107" s="130"/>
      <c r="U107" s="131"/>
      <c r="V107" s="134" t="s">
        <v>258</v>
      </c>
      <c r="W107" s="130"/>
    </row>
    <row r="108" spans="1:23" x14ac:dyDescent="0.25">
      <c r="A108" s="179">
        <v>412</v>
      </c>
      <c r="B108" s="257" t="s">
        <v>291</v>
      </c>
      <c r="C108" s="179">
        <v>412</v>
      </c>
      <c r="D108" s="257" t="s">
        <v>291</v>
      </c>
      <c r="E108" s="304" t="s">
        <v>303</v>
      </c>
      <c r="F108" s="305" t="s">
        <v>304</v>
      </c>
      <c r="G108" s="175" t="s">
        <v>93</v>
      </c>
      <c r="H108" s="176" t="s">
        <v>93</v>
      </c>
      <c r="I108" s="185"/>
      <c r="J108" s="303"/>
      <c r="K108" s="187" t="s">
        <v>271</v>
      </c>
      <c r="L108" s="133" t="s">
        <v>305</v>
      </c>
      <c r="M108" s="127" t="s">
        <v>306</v>
      </c>
      <c r="N108" s="129" t="s">
        <v>47</v>
      </c>
      <c r="O108" s="130">
        <v>200</v>
      </c>
      <c r="P108" s="130">
        <v>200</v>
      </c>
      <c r="Q108" s="130">
        <v>300</v>
      </c>
      <c r="R108" s="130"/>
      <c r="S108" s="130"/>
      <c r="T108" s="130"/>
      <c r="U108" s="131"/>
      <c r="V108" s="134" t="s">
        <v>258</v>
      </c>
      <c r="W108" s="130"/>
    </row>
    <row r="109" spans="1:23" x14ac:dyDescent="0.25">
      <c r="A109" s="179">
        <v>412</v>
      </c>
      <c r="B109" s="257" t="s">
        <v>291</v>
      </c>
      <c r="C109" s="179">
        <v>412</v>
      </c>
      <c r="D109" s="257" t="s">
        <v>291</v>
      </c>
      <c r="E109" s="304" t="s">
        <v>307</v>
      </c>
      <c r="F109" s="305" t="s">
        <v>308</v>
      </c>
      <c r="G109" s="175" t="s">
        <v>93</v>
      </c>
      <c r="H109" s="176"/>
      <c r="I109" s="185"/>
      <c r="J109" s="303"/>
      <c r="K109" s="187" t="s">
        <v>281</v>
      </c>
      <c r="L109" s="133" t="s">
        <v>309</v>
      </c>
      <c r="M109" s="127" t="s">
        <v>308</v>
      </c>
      <c r="N109" s="129" t="s">
        <v>47</v>
      </c>
      <c r="O109" s="130">
        <v>200</v>
      </c>
      <c r="P109" s="130">
        <v>200</v>
      </c>
      <c r="Q109" s="130">
        <v>300</v>
      </c>
      <c r="R109" s="130"/>
      <c r="S109" s="130"/>
      <c r="T109" s="130"/>
      <c r="U109" s="131"/>
      <c r="V109" s="134" t="s">
        <v>258</v>
      </c>
      <c r="W109" s="130"/>
    </row>
    <row r="110" spans="1:23" x14ac:dyDescent="0.25">
      <c r="A110" s="179">
        <v>412</v>
      </c>
      <c r="B110" s="257" t="s">
        <v>291</v>
      </c>
      <c r="C110" s="179">
        <v>412</v>
      </c>
      <c r="D110" s="257" t="s">
        <v>291</v>
      </c>
      <c r="E110" s="188" t="s">
        <v>310</v>
      </c>
      <c r="F110" s="182" t="s">
        <v>311</v>
      </c>
      <c r="G110" s="175"/>
      <c r="H110" s="176"/>
      <c r="I110" s="185"/>
      <c r="J110" s="303"/>
      <c r="K110" s="187"/>
      <c r="L110" s="133"/>
      <c r="M110" s="127"/>
      <c r="N110" s="129"/>
      <c r="O110" s="130"/>
      <c r="P110" s="130"/>
      <c r="Q110" s="130"/>
      <c r="R110" s="130"/>
      <c r="S110" s="130"/>
      <c r="T110" s="130"/>
      <c r="U110" s="131"/>
      <c r="V110" s="134" t="s">
        <v>258</v>
      </c>
      <c r="W110" s="130"/>
    </row>
    <row r="111" spans="1:23" x14ac:dyDescent="0.25">
      <c r="A111" s="179">
        <v>412</v>
      </c>
      <c r="B111" s="257" t="s">
        <v>291</v>
      </c>
      <c r="C111" s="179">
        <v>412</v>
      </c>
      <c r="D111" s="257" t="s">
        <v>291</v>
      </c>
      <c r="E111" s="306" t="s">
        <v>312</v>
      </c>
      <c r="F111" s="305" t="s">
        <v>298</v>
      </c>
      <c r="G111" s="175" t="s">
        <v>93</v>
      </c>
      <c r="H111" s="176"/>
      <c r="I111" s="185" t="s">
        <v>93</v>
      </c>
      <c r="J111" s="303"/>
      <c r="K111" s="187" t="s">
        <v>266</v>
      </c>
      <c r="L111" s="133" t="s">
        <v>272</v>
      </c>
      <c r="M111" s="127" t="s">
        <v>273</v>
      </c>
      <c r="N111" s="129" t="s">
        <v>47</v>
      </c>
      <c r="O111" s="130">
        <v>200</v>
      </c>
      <c r="P111" s="130">
        <v>200</v>
      </c>
      <c r="Q111" s="130">
        <v>300</v>
      </c>
      <c r="R111" s="130"/>
      <c r="S111" s="130"/>
      <c r="T111" s="130"/>
      <c r="U111" s="131"/>
      <c r="V111" s="134" t="s">
        <v>258</v>
      </c>
      <c r="W111" s="130"/>
    </row>
    <row r="112" spans="1:23" x14ac:dyDescent="0.25">
      <c r="A112" s="179">
        <v>412</v>
      </c>
      <c r="B112" s="257" t="s">
        <v>291</v>
      </c>
      <c r="C112" s="179">
        <v>412</v>
      </c>
      <c r="D112" s="257" t="s">
        <v>291</v>
      </c>
      <c r="E112" s="304" t="s">
        <v>313</v>
      </c>
      <c r="F112" s="305" t="s">
        <v>314</v>
      </c>
      <c r="G112" s="175"/>
      <c r="H112" s="176"/>
      <c r="I112" s="185" t="s">
        <v>93</v>
      </c>
      <c r="J112" s="303"/>
      <c r="K112" s="187" t="s">
        <v>242</v>
      </c>
      <c r="L112" s="133" t="s">
        <v>315</v>
      </c>
      <c r="M112" s="127" t="s">
        <v>316</v>
      </c>
      <c r="N112" s="129" t="s">
        <v>47</v>
      </c>
      <c r="O112" s="130">
        <v>200</v>
      </c>
      <c r="P112" s="130">
        <v>200</v>
      </c>
      <c r="Q112" s="130">
        <v>300</v>
      </c>
      <c r="R112" s="130"/>
      <c r="S112" s="130"/>
      <c r="T112" s="130"/>
      <c r="U112" s="131"/>
      <c r="V112" s="134" t="s">
        <v>258</v>
      </c>
      <c r="W112" s="130"/>
    </row>
    <row r="113" spans="1:23" x14ac:dyDescent="0.25">
      <c r="A113" s="179">
        <v>412</v>
      </c>
      <c r="B113" s="257" t="s">
        <v>291</v>
      </c>
      <c r="C113" s="179">
        <v>412</v>
      </c>
      <c r="D113" s="257" t="s">
        <v>291</v>
      </c>
      <c r="E113" s="304" t="s">
        <v>317</v>
      </c>
      <c r="F113" s="305" t="s">
        <v>318</v>
      </c>
      <c r="G113" s="175"/>
      <c r="H113" s="176"/>
      <c r="I113" s="185" t="s">
        <v>93</v>
      </c>
      <c r="J113" s="303"/>
      <c r="K113" s="187" t="s">
        <v>319</v>
      </c>
      <c r="L113" s="133" t="s">
        <v>315</v>
      </c>
      <c r="M113" s="127" t="s">
        <v>316</v>
      </c>
      <c r="N113" s="129"/>
      <c r="O113" s="130"/>
      <c r="P113" s="130"/>
      <c r="Q113" s="130"/>
      <c r="R113" s="130"/>
      <c r="S113" s="130"/>
      <c r="T113" s="130"/>
      <c r="U113" s="131"/>
      <c r="V113" s="134" t="s">
        <v>258</v>
      </c>
      <c r="W113" s="130"/>
    </row>
    <row r="114" spans="1:23" x14ac:dyDescent="0.25">
      <c r="A114" s="179">
        <v>412</v>
      </c>
      <c r="B114" s="257" t="s">
        <v>291</v>
      </c>
      <c r="C114" s="179">
        <v>412</v>
      </c>
      <c r="D114" s="257" t="s">
        <v>291</v>
      </c>
      <c r="E114" s="304" t="s">
        <v>320</v>
      </c>
      <c r="F114" s="305" t="s">
        <v>321</v>
      </c>
      <c r="G114" s="175"/>
      <c r="H114" s="176"/>
      <c r="I114" s="185" t="s">
        <v>93</v>
      </c>
      <c r="J114" s="303"/>
      <c r="K114" s="128" t="s">
        <v>266</v>
      </c>
      <c r="L114" s="149" t="s">
        <v>315</v>
      </c>
      <c r="M114" s="150" t="s">
        <v>316</v>
      </c>
      <c r="N114" s="129"/>
      <c r="O114" s="130"/>
      <c r="P114" s="130"/>
      <c r="Q114" s="130"/>
      <c r="R114" s="130"/>
      <c r="S114" s="130"/>
      <c r="T114" s="130"/>
      <c r="U114" s="131"/>
      <c r="V114" s="134" t="s">
        <v>258</v>
      </c>
      <c r="W114" s="130"/>
    </row>
    <row r="115" spans="1:23" x14ac:dyDescent="0.25">
      <c r="A115" s="179">
        <v>412</v>
      </c>
      <c r="B115" s="257" t="s">
        <v>291</v>
      </c>
      <c r="C115" s="179">
        <v>412</v>
      </c>
      <c r="D115" s="257" t="s">
        <v>291</v>
      </c>
      <c r="E115" s="188" t="s">
        <v>322</v>
      </c>
      <c r="F115" s="182" t="s">
        <v>323</v>
      </c>
      <c r="G115" s="175" t="s">
        <v>93</v>
      </c>
      <c r="H115" s="176" t="s">
        <v>93</v>
      </c>
      <c r="I115" s="185"/>
      <c r="J115" s="303"/>
      <c r="K115" s="128" t="s">
        <v>324</v>
      </c>
      <c r="L115" s="149" t="s">
        <v>66</v>
      </c>
      <c r="M115" s="150" t="s">
        <v>286</v>
      </c>
      <c r="N115" s="129" t="s">
        <v>47</v>
      </c>
      <c r="O115" s="130">
        <v>200</v>
      </c>
      <c r="P115" s="130">
        <v>200</v>
      </c>
      <c r="Q115" s="130">
        <v>300</v>
      </c>
      <c r="R115" s="130"/>
      <c r="S115" s="130"/>
      <c r="T115" s="130"/>
      <c r="U115" s="131"/>
      <c r="V115" s="134" t="s">
        <v>258</v>
      </c>
      <c r="W115" s="130"/>
    </row>
    <row r="116" spans="1:23" x14ac:dyDescent="0.25">
      <c r="A116" s="179">
        <v>412</v>
      </c>
      <c r="B116" s="257" t="s">
        <v>291</v>
      </c>
      <c r="C116" s="179">
        <v>412</v>
      </c>
      <c r="D116" s="257" t="s">
        <v>291</v>
      </c>
      <c r="E116" s="188" t="s">
        <v>325</v>
      </c>
      <c r="F116" s="182" t="s">
        <v>326</v>
      </c>
      <c r="G116" s="175" t="s">
        <v>93</v>
      </c>
      <c r="H116" s="176" t="s">
        <v>93</v>
      </c>
      <c r="I116" s="185"/>
      <c r="J116" s="303"/>
      <c r="K116" s="128" t="s">
        <v>66</v>
      </c>
      <c r="L116" s="149" t="s">
        <v>66</v>
      </c>
      <c r="M116" s="150" t="s">
        <v>286</v>
      </c>
      <c r="N116" s="129" t="s">
        <v>47</v>
      </c>
      <c r="O116" s="130">
        <v>200</v>
      </c>
      <c r="P116" s="130">
        <v>200</v>
      </c>
      <c r="Q116" s="130">
        <v>300</v>
      </c>
      <c r="R116" s="130"/>
      <c r="S116" s="130"/>
      <c r="T116" s="130"/>
      <c r="U116" s="131"/>
      <c r="V116" s="134" t="s">
        <v>258</v>
      </c>
      <c r="W116" s="130"/>
    </row>
    <row r="117" spans="1:23" x14ac:dyDescent="0.25">
      <c r="A117" s="179">
        <v>412</v>
      </c>
      <c r="B117" s="257" t="s">
        <v>291</v>
      </c>
      <c r="C117" s="179">
        <v>412</v>
      </c>
      <c r="D117" s="257" t="s">
        <v>291</v>
      </c>
      <c r="E117" s="307" t="s">
        <v>327</v>
      </c>
      <c r="F117" s="308" t="s">
        <v>328</v>
      </c>
      <c r="G117" s="309"/>
      <c r="H117" s="310"/>
      <c r="I117" s="311"/>
      <c r="J117" s="312"/>
      <c r="K117" s="128" t="s">
        <v>66</v>
      </c>
      <c r="L117" s="149" t="s">
        <v>66</v>
      </c>
      <c r="M117" s="150" t="s">
        <v>286</v>
      </c>
      <c r="N117" s="129" t="s">
        <v>47</v>
      </c>
      <c r="O117" s="130">
        <v>200</v>
      </c>
      <c r="P117" s="130">
        <v>200</v>
      </c>
      <c r="Q117" s="130">
        <v>300</v>
      </c>
      <c r="R117" s="130"/>
      <c r="S117" s="130"/>
      <c r="T117" s="130"/>
      <c r="U117" s="131"/>
      <c r="V117" s="134" t="s">
        <v>258</v>
      </c>
      <c r="W117" s="130"/>
    </row>
    <row r="118" spans="1:23" x14ac:dyDescent="0.25">
      <c r="A118" s="179">
        <v>412</v>
      </c>
      <c r="B118" s="257" t="s">
        <v>291</v>
      </c>
      <c r="C118" s="179">
        <v>412</v>
      </c>
      <c r="D118" s="257" t="s">
        <v>291</v>
      </c>
      <c r="E118" s="313" t="s">
        <v>329</v>
      </c>
      <c r="F118" s="314" t="s">
        <v>263</v>
      </c>
      <c r="G118" s="315"/>
      <c r="H118" s="316"/>
      <c r="I118" s="317"/>
      <c r="J118" s="312"/>
      <c r="K118" s="128" t="s">
        <v>66</v>
      </c>
      <c r="L118" s="149" t="s">
        <v>67</v>
      </c>
      <c r="M118" s="150" t="s">
        <v>68</v>
      </c>
      <c r="N118" s="129" t="s">
        <v>47</v>
      </c>
      <c r="O118" s="130">
        <v>200</v>
      </c>
      <c r="P118" s="130">
        <v>200</v>
      </c>
      <c r="Q118" s="130">
        <v>300</v>
      </c>
      <c r="R118" s="130"/>
      <c r="S118" s="130"/>
      <c r="T118" s="130"/>
      <c r="U118" s="131"/>
      <c r="V118" s="134" t="s">
        <v>258</v>
      </c>
      <c r="W118" s="130"/>
    </row>
    <row r="119" spans="1:23" x14ac:dyDescent="0.25">
      <c r="A119" s="179">
        <v>412</v>
      </c>
      <c r="B119" s="257" t="s">
        <v>291</v>
      </c>
      <c r="C119" s="179">
        <v>412</v>
      </c>
      <c r="D119" s="257" t="s">
        <v>291</v>
      </c>
      <c r="E119" s="313" t="s">
        <v>330</v>
      </c>
      <c r="F119" s="305" t="s">
        <v>298</v>
      </c>
      <c r="G119" s="175"/>
      <c r="H119" s="176"/>
      <c r="I119" s="185"/>
      <c r="J119" s="303"/>
      <c r="K119" s="128" t="s">
        <v>266</v>
      </c>
      <c r="L119" s="149" t="s">
        <v>272</v>
      </c>
      <c r="M119" s="150" t="s">
        <v>273</v>
      </c>
      <c r="N119" s="129" t="s">
        <v>47</v>
      </c>
      <c r="O119" s="130">
        <v>200</v>
      </c>
      <c r="P119" s="130">
        <v>200</v>
      </c>
      <c r="Q119" s="130">
        <v>300</v>
      </c>
      <c r="R119" s="130"/>
      <c r="S119" s="130"/>
      <c r="T119" s="130"/>
      <c r="U119" s="131"/>
      <c r="V119" s="134" t="s">
        <v>258</v>
      </c>
      <c r="W119" s="130"/>
    </row>
    <row r="120" spans="1:23" x14ac:dyDescent="0.25">
      <c r="A120" s="179">
        <v>412</v>
      </c>
      <c r="B120" s="257" t="s">
        <v>291</v>
      </c>
      <c r="C120" s="179">
        <v>412</v>
      </c>
      <c r="D120" s="257" t="s">
        <v>291</v>
      </c>
      <c r="E120" s="304" t="s">
        <v>331</v>
      </c>
      <c r="F120" s="305" t="s">
        <v>332</v>
      </c>
      <c r="G120" s="175" t="s">
        <v>93</v>
      </c>
      <c r="H120" s="176" t="s">
        <v>93</v>
      </c>
      <c r="I120" s="185"/>
      <c r="J120" s="303"/>
      <c r="K120" s="128" t="s">
        <v>66</v>
      </c>
      <c r="L120" s="149" t="s">
        <v>66</v>
      </c>
      <c r="M120" s="150" t="s">
        <v>286</v>
      </c>
      <c r="N120" s="129" t="s">
        <v>47</v>
      </c>
      <c r="O120" s="130">
        <v>200</v>
      </c>
      <c r="P120" s="130">
        <v>200</v>
      </c>
      <c r="Q120" s="130">
        <v>300</v>
      </c>
      <c r="R120" s="130"/>
      <c r="S120" s="130"/>
      <c r="T120" s="130"/>
      <c r="U120" s="131"/>
      <c r="V120" s="134" t="s">
        <v>258</v>
      </c>
      <c r="W120" s="130"/>
    </row>
    <row r="121" spans="1:23" x14ac:dyDescent="0.25">
      <c r="A121" s="179">
        <v>412</v>
      </c>
      <c r="B121" s="257" t="s">
        <v>291</v>
      </c>
      <c r="C121" s="179">
        <v>412</v>
      </c>
      <c r="D121" s="257" t="s">
        <v>291</v>
      </c>
      <c r="E121" s="304" t="s">
        <v>333</v>
      </c>
      <c r="F121" s="305" t="s">
        <v>334</v>
      </c>
      <c r="G121" s="315" t="s">
        <v>93</v>
      </c>
      <c r="H121" s="316" t="s">
        <v>93</v>
      </c>
      <c r="I121" s="317"/>
      <c r="J121" s="312"/>
      <c r="K121" s="128" t="s">
        <v>66</v>
      </c>
      <c r="L121" s="149" t="s">
        <v>66</v>
      </c>
      <c r="M121" s="150" t="s">
        <v>286</v>
      </c>
      <c r="N121" s="129" t="s">
        <v>47</v>
      </c>
      <c r="O121" s="130">
        <v>200</v>
      </c>
      <c r="P121" s="130">
        <v>200</v>
      </c>
      <c r="Q121" s="130">
        <v>300</v>
      </c>
      <c r="R121" s="130"/>
      <c r="S121" s="130"/>
      <c r="T121" s="130"/>
      <c r="U121" s="131"/>
      <c r="V121" s="134" t="s">
        <v>258</v>
      </c>
      <c r="W121" s="130"/>
    </row>
    <row r="122" spans="1:23" x14ac:dyDescent="0.25">
      <c r="A122" s="179">
        <v>412</v>
      </c>
      <c r="B122" s="257" t="s">
        <v>291</v>
      </c>
      <c r="C122" s="179">
        <v>412</v>
      </c>
      <c r="D122" s="257" t="s">
        <v>291</v>
      </c>
      <c r="E122" s="188" t="s">
        <v>335</v>
      </c>
      <c r="F122" s="182" t="s">
        <v>336</v>
      </c>
      <c r="G122" s="175"/>
      <c r="H122" s="176"/>
      <c r="I122" s="185"/>
      <c r="J122" s="318"/>
      <c r="K122" s="128" t="s">
        <v>66</v>
      </c>
      <c r="L122" s="149" t="s">
        <v>66</v>
      </c>
      <c r="M122" s="150" t="s">
        <v>286</v>
      </c>
      <c r="N122" s="129" t="s">
        <v>47</v>
      </c>
      <c r="O122" s="130">
        <v>200</v>
      </c>
      <c r="P122" s="130">
        <v>200</v>
      </c>
      <c r="Q122" s="130">
        <v>300</v>
      </c>
      <c r="R122" s="130"/>
      <c r="S122" s="130"/>
      <c r="T122" s="130"/>
      <c r="U122" s="131"/>
      <c r="V122" s="134" t="s">
        <v>258</v>
      </c>
      <c r="W122" s="130"/>
    </row>
    <row r="123" spans="1:23" x14ac:dyDescent="0.25">
      <c r="A123" s="179">
        <v>412</v>
      </c>
      <c r="B123" s="257" t="s">
        <v>291</v>
      </c>
      <c r="C123" s="179">
        <v>412</v>
      </c>
      <c r="D123" s="257" t="s">
        <v>291</v>
      </c>
      <c r="E123" s="188" t="s">
        <v>337</v>
      </c>
      <c r="F123" s="182" t="s">
        <v>338</v>
      </c>
      <c r="G123" s="315" t="s">
        <v>93</v>
      </c>
      <c r="H123" s="316" t="s">
        <v>93</v>
      </c>
      <c r="I123" s="317"/>
      <c r="J123" s="318"/>
      <c r="K123" s="128" t="s">
        <v>66</v>
      </c>
      <c r="L123" s="149" t="s">
        <v>66</v>
      </c>
      <c r="M123" s="150" t="s">
        <v>286</v>
      </c>
      <c r="N123" s="129" t="s">
        <v>47</v>
      </c>
      <c r="O123" s="130">
        <v>200</v>
      </c>
      <c r="P123" s="130">
        <v>200</v>
      </c>
      <c r="Q123" s="130">
        <v>300</v>
      </c>
      <c r="R123" s="130"/>
      <c r="S123" s="130"/>
      <c r="T123" s="130"/>
      <c r="U123" s="131"/>
      <c r="V123" s="134" t="s">
        <v>258</v>
      </c>
      <c r="W123" s="130"/>
    </row>
    <row r="124" spans="1:23" x14ac:dyDescent="0.25">
      <c r="A124" s="126">
        <v>413</v>
      </c>
      <c r="B124" s="127" t="s">
        <v>339</v>
      </c>
      <c r="C124" s="126">
        <v>413</v>
      </c>
      <c r="D124" s="127" t="s">
        <v>339</v>
      </c>
      <c r="E124" s="183" t="s">
        <v>340</v>
      </c>
      <c r="F124" s="174" t="s">
        <v>341</v>
      </c>
      <c r="G124" s="175"/>
      <c r="H124" s="176"/>
      <c r="I124" s="177"/>
      <c r="J124" s="178"/>
      <c r="K124" s="187"/>
      <c r="L124" s="133"/>
      <c r="M124" s="127"/>
      <c r="N124" s="129"/>
      <c r="O124" s="130"/>
      <c r="P124" s="130"/>
      <c r="Q124" s="130"/>
      <c r="R124" s="130"/>
      <c r="S124" s="130"/>
      <c r="T124" s="130"/>
      <c r="U124" s="131"/>
      <c r="V124" s="134" t="s">
        <v>258</v>
      </c>
      <c r="W124" s="130"/>
    </row>
    <row r="125" spans="1:23" x14ac:dyDescent="0.25">
      <c r="A125" s="179">
        <v>413</v>
      </c>
      <c r="B125" s="153" t="s">
        <v>339</v>
      </c>
      <c r="C125" s="179">
        <v>413</v>
      </c>
      <c r="D125" s="153" t="s">
        <v>339</v>
      </c>
      <c r="E125" s="188" t="s">
        <v>342</v>
      </c>
      <c r="F125" s="182" t="s">
        <v>263</v>
      </c>
      <c r="G125" s="175"/>
      <c r="H125" s="176"/>
      <c r="I125" s="185"/>
      <c r="J125" s="186"/>
      <c r="K125" s="187" t="s">
        <v>66</v>
      </c>
      <c r="L125" s="133" t="s">
        <v>67</v>
      </c>
      <c r="M125" s="127" t="s">
        <v>68</v>
      </c>
      <c r="N125" s="129">
        <v>200</v>
      </c>
      <c r="O125" s="130">
        <v>200</v>
      </c>
      <c r="P125" s="130">
        <v>200</v>
      </c>
      <c r="Q125" s="130">
        <v>300</v>
      </c>
      <c r="R125" s="130"/>
      <c r="S125" s="130"/>
      <c r="T125" s="130"/>
      <c r="U125" s="131"/>
      <c r="V125" s="134" t="s">
        <v>258</v>
      </c>
      <c r="W125" s="130"/>
    </row>
    <row r="126" spans="1:23" x14ac:dyDescent="0.25">
      <c r="A126" s="179">
        <v>413</v>
      </c>
      <c r="B126" s="153" t="s">
        <v>339</v>
      </c>
      <c r="C126" s="179">
        <v>413</v>
      </c>
      <c r="D126" s="153" t="s">
        <v>339</v>
      </c>
      <c r="E126" s="188" t="s">
        <v>343</v>
      </c>
      <c r="F126" s="182" t="s">
        <v>298</v>
      </c>
      <c r="G126" s="175" t="s">
        <v>93</v>
      </c>
      <c r="H126" s="176"/>
      <c r="I126" s="185"/>
      <c r="J126" s="186"/>
      <c r="K126" s="187" t="s">
        <v>266</v>
      </c>
      <c r="L126" s="133" t="s">
        <v>272</v>
      </c>
      <c r="M126" s="127" t="s">
        <v>273</v>
      </c>
      <c r="N126" s="129" t="s">
        <v>47</v>
      </c>
      <c r="O126" s="130">
        <v>200</v>
      </c>
      <c r="P126" s="130">
        <v>200</v>
      </c>
      <c r="Q126" s="130">
        <v>300</v>
      </c>
      <c r="R126" s="130"/>
      <c r="S126" s="130"/>
      <c r="T126" s="130"/>
      <c r="U126" s="131"/>
      <c r="V126" s="134" t="s">
        <v>258</v>
      </c>
      <c r="W126" s="130"/>
    </row>
    <row r="127" spans="1:23" x14ac:dyDescent="0.25">
      <c r="A127" s="179">
        <v>413</v>
      </c>
      <c r="B127" s="153" t="s">
        <v>339</v>
      </c>
      <c r="C127" s="179">
        <v>413</v>
      </c>
      <c r="D127" s="153" t="s">
        <v>339</v>
      </c>
      <c r="E127" s="188" t="s">
        <v>344</v>
      </c>
      <c r="F127" s="182" t="s">
        <v>345</v>
      </c>
      <c r="G127" s="175" t="s">
        <v>93</v>
      </c>
      <c r="H127" s="176" t="s">
        <v>93</v>
      </c>
      <c r="I127" s="185"/>
      <c r="J127" s="186"/>
      <c r="K127" s="187" t="s">
        <v>346</v>
      </c>
      <c r="L127" s="133" t="s">
        <v>347</v>
      </c>
      <c r="M127" s="127" t="s">
        <v>348</v>
      </c>
      <c r="N127" s="129" t="s">
        <v>47</v>
      </c>
      <c r="O127" s="130">
        <v>200</v>
      </c>
      <c r="P127" s="130">
        <v>200</v>
      </c>
      <c r="Q127" s="130">
        <v>300</v>
      </c>
      <c r="R127" s="130"/>
      <c r="S127" s="130"/>
      <c r="T127" s="130"/>
      <c r="U127" s="131"/>
      <c r="V127" s="134" t="s">
        <v>258</v>
      </c>
      <c r="W127" s="130"/>
    </row>
    <row r="128" spans="1:23" x14ac:dyDescent="0.25">
      <c r="A128" s="126">
        <v>414</v>
      </c>
      <c r="B128" s="184" t="s">
        <v>349</v>
      </c>
      <c r="C128" s="126"/>
      <c r="D128" s="127"/>
      <c r="E128" s="128"/>
      <c r="F128" s="127"/>
      <c r="G128" s="129"/>
      <c r="H128" s="130"/>
      <c r="I128" s="131"/>
      <c r="J128" s="132"/>
      <c r="K128" s="187"/>
      <c r="L128" s="149"/>
      <c r="M128" s="150"/>
      <c r="N128" s="129"/>
      <c r="O128" s="130"/>
      <c r="P128" s="130"/>
      <c r="Q128" s="130"/>
      <c r="R128" s="130"/>
      <c r="S128" s="130"/>
      <c r="T128" s="130"/>
      <c r="U128" s="131"/>
      <c r="V128" s="134"/>
      <c r="W128" s="130"/>
    </row>
    <row r="129" spans="1:23" x14ac:dyDescent="0.25">
      <c r="A129" s="126">
        <v>419</v>
      </c>
      <c r="B129" s="184" t="s">
        <v>350</v>
      </c>
      <c r="C129" s="126">
        <v>419</v>
      </c>
      <c r="D129" s="127" t="s">
        <v>351</v>
      </c>
      <c r="E129" s="183" t="s">
        <v>352</v>
      </c>
      <c r="F129" s="174" t="s">
        <v>353</v>
      </c>
      <c r="G129" s="175"/>
      <c r="H129" s="176"/>
      <c r="I129" s="177"/>
      <c r="J129" s="178"/>
      <c r="K129" s="187"/>
      <c r="L129" s="319"/>
      <c r="M129" s="320"/>
      <c r="N129" s="129"/>
      <c r="O129" s="130"/>
      <c r="P129" s="130"/>
      <c r="Q129" s="130"/>
      <c r="R129" s="130"/>
      <c r="S129" s="130"/>
      <c r="T129" s="130"/>
      <c r="U129" s="131"/>
      <c r="V129" s="134" t="s">
        <v>258</v>
      </c>
      <c r="W129" s="130"/>
    </row>
    <row r="130" spans="1:23" x14ac:dyDescent="0.25">
      <c r="A130" s="179">
        <v>419</v>
      </c>
      <c r="B130" s="257" t="s">
        <v>350</v>
      </c>
      <c r="C130" s="179">
        <v>419</v>
      </c>
      <c r="D130" s="257" t="s">
        <v>351</v>
      </c>
      <c r="E130" s="188" t="s">
        <v>354</v>
      </c>
      <c r="F130" s="182" t="s">
        <v>355</v>
      </c>
      <c r="G130" s="175"/>
      <c r="H130" s="176"/>
      <c r="I130" s="185"/>
      <c r="J130" s="303"/>
      <c r="K130" s="128"/>
      <c r="L130" s="149"/>
      <c r="M130" s="150"/>
      <c r="N130" s="129"/>
      <c r="O130" s="130"/>
      <c r="P130" s="130"/>
      <c r="Q130" s="130"/>
      <c r="R130" s="130"/>
      <c r="S130" s="130"/>
      <c r="T130" s="130"/>
      <c r="U130" s="131"/>
      <c r="V130" s="134"/>
      <c r="W130" s="130"/>
    </row>
    <row r="131" spans="1:23" x14ac:dyDescent="0.25">
      <c r="A131" s="179">
        <v>419</v>
      </c>
      <c r="B131" s="257" t="s">
        <v>350</v>
      </c>
      <c r="C131" s="179">
        <v>419</v>
      </c>
      <c r="D131" s="257" t="s">
        <v>351</v>
      </c>
      <c r="E131" s="304" t="s">
        <v>356</v>
      </c>
      <c r="F131" s="305" t="s">
        <v>263</v>
      </c>
      <c r="G131" s="175"/>
      <c r="H131" s="176"/>
      <c r="I131" s="185"/>
      <c r="J131" s="303"/>
      <c r="K131" s="128" t="s">
        <v>66</v>
      </c>
      <c r="L131" s="149" t="s">
        <v>67</v>
      </c>
      <c r="M131" s="150" t="s">
        <v>68</v>
      </c>
      <c r="N131" s="129" t="s">
        <v>47</v>
      </c>
      <c r="O131" s="130">
        <v>200</v>
      </c>
      <c r="P131" s="130">
        <v>200</v>
      </c>
      <c r="Q131" s="130">
        <v>300</v>
      </c>
      <c r="R131" s="130"/>
      <c r="S131" s="130"/>
      <c r="T131" s="130"/>
      <c r="U131" s="131"/>
      <c r="V131" s="134" t="s">
        <v>258</v>
      </c>
      <c r="W131" s="130"/>
    </row>
    <row r="132" spans="1:23" x14ac:dyDescent="0.25">
      <c r="A132" s="179">
        <v>419</v>
      </c>
      <c r="B132" s="257" t="s">
        <v>350</v>
      </c>
      <c r="C132" s="179">
        <v>419</v>
      </c>
      <c r="D132" s="257" t="s">
        <v>351</v>
      </c>
      <c r="E132" s="304" t="s">
        <v>357</v>
      </c>
      <c r="F132" s="305" t="s">
        <v>358</v>
      </c>
      <c r="G132" s="175" t="s">
        <v>93</v>
      </c>
      <c r="H132" s="176"/>
      <c r="I132" s="185"/>
      <c r="J132" s="303"/>
      <c r="K132" s="128" t="s">
        <v>271</v>
      </c>
      <c r="L132" s="149" t="s">
        <v>272</v>
      </c>
      <c r="M132" s="150" t="s">
        <v>273</v>
      </c>
      <c r="N132" s="129" t="s">
        <v>47</v>
      </c>
      <c r="O132" s="130">
        <v>200</v>
      </c>
      <c r="P132" s="130">
        <v>200</v>
      </c>
      <c r="Q132" s="130">
        <v>300</v>
      </c>
      <c r="R132" s="130"/>
      <c r="S132" s="130"/>
      <c r="T132" s="130"/>
      <c r="U132" s="131"/>
      <c r="V132" s="134" t="s">
        <v>258</v>
      </c>
      <c r="W132" s="130"/>
    </row>
    <row r="133" spans="1:23" x14ac:dyDescent="0.25">
      <c r="A133" s="179">
        <v>419</v>
      </c>
      <c r="B133" s="257" t="s">
        <v>350</v>
      </c>
      <c r="C133" s="179">
        <v>419</v>
      </c>
      <c r="D133" s="257" t="s">
        <v>351</v>
      </c>
      <c r="E133" s="304" t="s">
        <v>359</v>
      </c>
      <c r="F133" s="305" t="s">
        <v>360</v>
      </c>
      <c r="G133" s="175" t="s">
        <v>93</v>
      </c>
      <c r="H133" s="176" t="s">
        <v>93</v>
      </c>
      <c r="I133" s="185"/>
      <c r="J133" s="303"/>
      <c r="K133" s="128" t="s">
        <v>66</v>
      </c>
      <c r="L133" s="149" t="s">
        <v>66</v>
      </c>
      <c r="M133" s="150" t="s">
        <v>286</v>
      </c>
      <c r="N133" s="129" t="s">
        <v>47</v>
      </c>
      <c r="O133" s="130">
        <v>200</v>
      </c>
      <c r="P133" s="130">
        <v>200</v>
      </c>
      <c r="Q133" s="130">
        <v>300</v>
      </c>
      <c r="R133" s="130"/>
      <c r="S133" s="130"/>
      <c r="T133" s="130"/>
      <c r="U133" s="131"/>
      <c r="V133" s="134" t="s">
        <v>258</v>
      </c>
      <c r="W133" s="130"/>
    </row>
    <row r="134" spans="1:23" x14ac:dyDescent="0.25">
      <c r="A134" s="179">
        <v>419</v>
      </c>
      <c r="B134" s="257" t="s">
        <v>350</v>
      </c>
      <c r="C134" s="179">
        <v>419</v>
      </c>
      <c r="D134" s="257" t="s">
        <v>351</v>
      </c>
      <c r="E134" s="304" t="s">
        <v>361</v>
      </c>
      <c r="F134" s="305" t="s">
        <v>362</v>
      </c>
      <c r="G134" s="175" t="s">
        <v>93</v>
      </c>
      <c r="H134" s="176" t="s">
        <v>93</v>
      </c>
      <c r="I134" s="185"/>
      <c r="J134" s="303"/>
      <c r="K134" s="128" t="s">
        <v>66</v>
      </c>
      <c r="L134" s="149" t="s">
        <v>66</v>
      </c>
      <c r="M134" s="150" t="s">
        <v>286</v>
      </c>
      <c r="N134" s="129" t="s">
        <v>47</v>
      </c>
      <c r="O134" s="130">
        <v>200</v>
      </c>
      <c r="P134" s="130">
        <v>200</v>
      </c>
      <c r="Q134" s="130">
        <v>300</v>
      </c>
      <c r="R134" s="130"/>
      <c r="S134" s="130"/>
      <c r="T134" s="130"/>
      <c r="U134" s="131"/>
      <c r="V134" s="134" t="s">
        <v>258</v>
      </c>
      <c r="W134" s="130"/>
    </row>
    <row r="135" spans="1:23" x14ac:dyDescent="0.25">
      <c r="A135" s="179">
        <v>419</v>
      </c>
      <c r="B135" s="257" t="s">
        <v>350</v>
      </c>
      <c r="C135" s="179">
        <v>419</v>
      </c>
      <c r="D135" s="257" t="s">
        <v>351</v>
      </c>
      <c r="E135" s="188" t="s">
        <v>363</v>
      </c>
      <c r="F135" s="182" t="s">
        <v>364</v>
      </c>
      <c r="G135" s="175"/>
      <c r="H135" s="176"/>
      <c r="I135" s="185"/>
      <c r="J135" s="303"/>
      <c r="K135" s="128" t="s">
        <v>66</v>
      </c>
      <c r="L135" s="149" t="s">
        <v>66</v>
      </c>
      <c r="M135" s="150" t="s">
        <v>286</v>
      </c>
      <c r="N135" s="129" t="s">
        <v>47</v>
      </c>
      <c r="O135" s="130">
        <v>200</v>
      </c>
      <c r="P135" s="130">
        <v>200</v>
      </c>
      <c r="Q135" s="130">
        <v>300</v>
      </c>
      <c r="R135" s="130"/>
      <c r="S135" s="130"/>
      <c r="T135" s="130"/>
      <c r="U135" s="131"/>
      <c r="V135" s="134" t="s">
        <v>258</v>
      </c>
      <c r="W135" s="130"/>
    </row>
    <row r="136" spans="1:23" x14ac:dyDescent="0.25">
      <c r="A136" s="179">
        <v>419</v>
      </c>
      <c r="B136" s="257" t="s">
        <v>350</v>
      </c>
      <c r="C136" s="179">
        <v>419</v>
      </c>
      <c r="D136" s="257" t="s">
        <v>351</v>
      </c>
      <c r="E136" s="304" t="s">
        <v>365</v>
      </c>
      <c r="F136" s="305" t="s">
        <v>366</v>
      </c>
      <c r="G136" s="175" t="s">
        <v>93</v>
      </c>
      <c r="H136" s="316" t="s">
        <v>93</v>
      </c>
      <c r="I136" s="317"/>
      <c r="J136" s="318"/>
      <c r="K136" s="128" t="s">
        <v>324</v>
      </c>
      <c r="L136" s="149" t="s">
        <v>367</v>
      </c>
      <c r="M136" s="150" t="s">
        <v>368</v>
      </c>
      <c r="N136" s="129"/>
      <c r="O136" s="130"/>
      <c r="P136" s="130"/>
      <c r="Q136" s="130"/>
      <c r="R136" s="130"/>
      <c r="S136" s="130"/>
      <c r="T136" s="130"/>
      <c r="U136" s="131"/>
      <c r="V136" s="134" t="s">
        <v>258</v>
      </c>
      <c r="W136" s="130"/>
    </row>
    <row r="137" spans="1:23" x14ac:dyDescent="0.25">
      <c r="A137" s="179">
        <v>419</v>
      </c>
      <c r="B137" s="257" t="s">
        <v>350</v>
      </c>
      <c r="C137" s="179">
        <v>419</v>
      </c>
      <c r="D137" s="257" t="s">
        <v>351</v>
      </c>
      <c r="E137" s="304" t="s">
        <v>369</v>
      </c>
      <c r="F137" s="305" t="s">
        <v>370</v>
      </c>
      <c r="G137" s="175" t="s">
        <v>93</v>
      </c>
      <c r="H137" s="316" t="s">
        <v>93</v>
      </c>
      <c r="I137" s="185"/>
      <c r="J137" s="303"/>
      <c r="K137" s="187" t="s">
        <v>371</v>
      </c>
      <c r="L137" s="149" t="s">
        <v>372</v>
      </c>
      <c r="M137" s="150" t="s">
        <v>373</v>
      </c>
      <c r="N137" s="129"/>
      <c r="O137" s="130"/>
      <c r="P137" s="130"/>
      <c r="Q137" s="130"/>
      <c r="R137" s="130"/>
      <c r="S137" s="130"/>
      <c r="T137" s="130"/>
      <c r="U137" s="131"/>
      <c r="V137" s="134" t="s">
        <v>258</v>
      </c>
      <c r="W137" s="130"/>
    </row>
    <row r="138" spans="1:23" x14ac:dyDescent="0.25">
      <c r="A138" s="179">
        <v>419</v>
      </c>
      <c r="B138" s="257" t="s">
        <v>350</v>
      </c>
      <c r="C138" s="179">
        <v>419</v>
      </c>
      <c r="D138" s="257" t="s">
        <v>351</v>
      </c>
      <c r="E138" s="304" t="s">
        <v>374</v>
      </c>
      <c r="F138" s="305" t="s">
        <v>375</v>
      </c>
      <c r="G138" s="175" t="s">
        <v>93</v>
      </c>
      <c r="H138" s="316"/>
      <c r="I138" s="185"/>
      <c r="J138" s="303"/>
      <c r="K138" s="187" t="s">
        <v>324</v>
      </c>
      <c r="L138" s="133" t="s">
        <v>376</v>
      </c>
      <c r="M138" s="127" t="s">
        <v>377</v>
      </c>
      <c r="N138" s="129"/>
      <c r="O138" s="130"/>
      <c r="P138" s="130"/>
      <c r="Q138" s="130"/>
      <c r="R138" s="130"/>
      <c r="S138" s="130"/>
      <c r="T138" s="130"/>
      <c r="U138" s="131"/>
      <c r="V138" s="134" t="s">
        <v>258</v>
      </c>
      <c r="W138" s="130"/>
    </row>
    <row r="139" spans="1:23" x14ac:dyDescent="0.25">
      <c r="A139" s="179">
        <v>419</v>
      </c>
      <c r="B139" s="257" t="s">
        <v>350</v>
      </c>
      <c r="C139" s="179">
        <v>419</v>
      </c>
      <c r="D139" s="257" t="s">
        <v>351</v>
      </c>
      <c r="E139" s="304" t="s">
        <v>378</v>
      </c>
      <c r="F139" s="305" t="s">
        <v>379</v>
      </c>
      <c r="G139" s="175" t="s">
        <v>93</v>
      </c>
      <c r="H139" s="316"/>
      <c r="I139" s="185"/>
      <c r="J139" s="321"/>
      <c r="K139" s="187" t="s">
        <v>324</v>
      </c>
      <c r="L139" s="133" t="s">
        <v>376</v>
      </c>
      <c r="M139" s="127" t="s">
        <v>377</v>
      </c>
      <c r="N139" s="129"/>
      <c r="O139" s="130"/>
      <c r="P139" s="130"/>
      <c r="Q139" s="130"/>
      <c r="R139" s="130"/>
      <c r="S139" s="130"/>
      <c r="T139" s="130"/>
      <c r="U139" s="131"/>
      <c r="V139" s="134" t="s">
        <v>258</v>
      </c>
      <c r="W139" s="130"/>
    </row>
    <row r="140" spans="1:23" x14ac:dyDescent="0.25">
      <c r="A140" s="179">
        <v>419</v>
      </c>
      <c r="B140" s="257" t="s">
        <v>350</v>
      </c>
      <c r="C140" s="179">
        <v>419</v>
      </c>
      <c r="D140" s="257" t="s">
        <v>351</v>
      </c>
      <c r="E140" s="304" t="s">
        <v>380</v>
      </c>
      <c r="F140" s="305" t="s">
        <v>381</v>
      </c>
      <c r="G140" s="175" t="s">
        <v>93</v>
      </c>
      <c r="H140" s="316"/>
      <c r="I140" s="185"/>
      <c r="J140" s="318"/>
      <c r="K140" s="187" t="s">
        <v>324</v>
      </c>
      <c r="L140" s="133" t="s">
        <v>376</v>
      </c>
      <c r="M140" s="127" t="s">
        <v>377</v>
      </c>
      <c r="N140" s="129"/>
      <c r="O140" s="130"/>
      <c r="P140" s="130"/>
      <c r="Q140" s="130"/>
      <c r="R140" s="130"/>
      <c r="S140" s="130"/>
      <c r="T140" s="130"/>
      <c r="U140" s="131"/>
      <c r="V140" s="134" t="s">
        <v>258</v>
      </c>
      <c r="W140" s="130"/>
    </row>
    <row r="141" spans="1:23" x14ac:dyDescent="0.25">
      <c r="A141" s="179">
        <v>419</v>
      </c>
      <c r="B141" s="257" t="s">
        <v>350</v>
      </c>
      <c r="C141" s="179">
        <v>419</v>
      </c>
      <c r="D141" s="257" t="s">
        <v>351</v>
      </c>
      <c r="E141" s="304" t="s">
        <v>382</v>
      </c>
      <c r="F141" s="305" t="s">
        <v>383</v>
      </c>
      <c r="G141" s="175" t="s">
        <v>93</v>
      </c>
      <c r="H141" s="316"/>
      <c r="I141" s="317"/>
      <c r="J141" s="318"/>
      <c r="K141" s="187" t="s">
        <v>324</v>
      </c>
      <c r="L141" s="133" t="s">
        <v>376</v>
      </c>
      <c r="M141" s="127" t="s">
        <v>377</v>
      </c>
      <c r="N141" s="129"/>
      <c r="O141" s="130"/>
      <c r="P141" s="130"/>
      <c r="Q141" s="130"/>
      <c r="R141" s="130"/>
      <c r="S141" s="130"/>
      <c r="T141" s="130"/>
      <c r="U141" s="131"/>
      <c r="V141" s="134" t="s">
        <v>258</v>
      </c>
      <c r="W141" s="130"/>
    </row>
    <row r="142" spans="1:23" x14ac:dyDescent="0.25">
      <c r="A142" s="179">
        <v>419</v>
      </c>
      <c r="B142" s="257" t="s">
        <v>350</v>
      </c>
      <c r="C142" s="179">
        <v>419</v>
      </c>
      <c r="D142" s="257" t="s">
        <v>351</v>
      </c>
      <c r="E142" s="188" t="s">
        <v>384</v>
      </c>
      <c r="F142" s="182" t="s">
        <v>385</v>
      </c>
      <c r="G142" s="175"/>
      <c r="H142" s="176"/>
      <c r="I142" s="185"/>
      <c r="J142" s="303"/>
      <c r="K142" s="187" t="s">
        <v>66</v>
      </c>
      <c r="L142" s="133" t="s">
        <v>66</v>
      </c>
      <c r="M142" s="127" t="s">
        <v>286</v>
      </c>
      <c r="N142" s="129" t="s">
        <v>47</v>
      </c>
      <c r="O142" s="130">
        <v>200</v>
      </c>
      <c r="P142" s="130">
        <v>200</v>
      </c>
      <c r="Q142" s="130">
        <v>300</v>
      </c>
      <c r="R142" s="130"/>
      <c r="S142" s="130"/>
      <c r="T142" s="130"/>
      <c r="U142" s="131"/>
      <c r="V142" s="134" t="s">
        <v>258</v>
      </c>
      <c r="W142" s="130"/>
    </row>
    <row r="143" spans="1:23" x14ac:dyDescent="0.25">
      <c r="A143" s="179">
        <v>419</v>
      </c>
      <c r="B143" s="257" t="s">
        <v>350</v>
      </c>
      <c r="C143" s="179">
        <v>419</v>
      </c>
      <c r="D143" s="257" t="s">
        <v>351</v>
      </c>
      <c r="E143" s="304" t="s">
        <v>386</v>
      </c>
      <c r="F143" s="305" t="s">
        <v>387</v>
      </c>
      <c r="G143" s="175" t="s">
        <v>93</v>
      </c>
      <c r="H143" s="176"/>
      <c r="I143" s="185" t="s">
        <v>93</v>
      </c>
      <c r="J143" s="303"/>
      <c r="K143" s="187" t="s">
        <v>66</v>
      </c>
      <c r="L143" s="133" t="s">
        <v>66</v>
      </c>
      <c r="M143" s="127" t="s">
        <v>286</v>
      </c>
      <c r="N143" s="129"/>
      <c r="O143" s="130"/>
      <c r="P143" s="130"/>
      <c r="Q143" s="130"/>
      <c r="R143" s="130"/>
      <c r="S143" s="130"/>
      <c r="T143" s="130"/>
      <c r="U143" s="131"/>
      <c r="V143" s="134" t="s">
        <v>258</v>
      </c>
      <c r="W143" s="130"/>
    </row>
    <row r="144" spans="1:23" x14ac:dyDescent="0.25">
      <c r="A144" s="179">
        <v>419</v>
      </c>
      <c r="B144" s="257" t="s">
        <v>350</v>
      </c>
      <c r="C144" s="179">
        <v>419</v>
      </c>
      <c r="D144" s="257" t="s">
        <v>351</v>
      </c>
      <c r="E144" s="304" t="s">
        <v>388</v>
      </c>
      <c r="F144" s="305" t="s">
        <v>389</v>
      </c>
      <c r="G144" s="175" t="s">
        <v>93</v>
      </c>
      <c r="H144" s="176"/>
      <c r="I144" s="185" t="s">
        <v>93</v>
      </c>
      <c r="J144" s="303"/>
      <c r="K144" s="187" t="s">
        <v>66</v>
      </c>
      <c r="L144" s="133" t="s">
        <v>66</v>
      </c>
      <c r="M144" s="127" t="s">
        <v>286</v>
      </c>
      <c r="N144" s="129"/>
      <c r="O144" s="130"/>
      <c r="P144" s="130"/>
      <c r="Q144" s="130"/>
      <c r="R144" s="130"/>
      <c r="S144" s="130"/>
      <c r="T144" s="130"/>
      <c r="U144" s="131"/>
      <c r="V144" s="134" t="s">
        <v>258</v>
      </c>
      <c r="W144" s="130"/>
    </row>
    <row r="145" spans="1:23" x14ac:dyDescent="0.25">
      <c r="A145" s="179">
        <v>419</v>
      </c>
      <c r="B145" s="257" t="s">
        <v>350</v>
      </c>
      <c r="C145" s="179">
        <v>419</v>
      </c>
      <c r="D145" s="257" t="s">
        <v>351</v>
      </c>
      <c r="E145" s="304" t="s">
        <v>390</v>
      </c>
      <c r="F145" s="305" t="s">
        <v>391</v>
      </c>
      <c r="G145" s="175" t="s">
        <v>93</v>
      </c>
      <c r="H145" s="176"/>
      <c r="I145" s="185" t="s">
        <v>93</v>
      </c>
      <c r="J145" s="303"/>
      <c r="K145" s="128" t="s">
        <v>392</v>
      </c>
      <c r="L145" s="133" t="s">
        <v>393</v>
      </c>
      <c r="M145" s="127" t="s">
        <v>394</v>
      </c>
      <c r="N145" s="129"/>
      <c r="O145" s="130"/>
      <c r="P145" s="130"/>
      <c r="Q145" s="130"/>
      <c r="R145" s="130"/>
      <c r="S145" s="130"/>
      <c r="T145" s="130"/>
      <c r="U145" s="131"/>
      <c r="V145" s="134" t="s">
        <v>258</v>
      </c>
      <c r="W145" s="130"/>
    </row>
    <row r="146" spans="1:23" x14ac:dyDescent="0.25">
      <c r="A146" s="258">
        <v>419</v>
      </c>
      <c r="B146" s="259" t="s">
        <v>350</v>
      </c>
      <c r="C146" s="258">
        <v>419</v>
      </c>
      <c r="D146" s="259" t="s">
        <v>351</v>
      </c>
      <c r="E146" s="322" t="s">
        <v>395</v>
      </c>
      <c r="F146" s="323" t="s">
        <v>396</v>
      </c>
      <c r="G146" s="268" t="s">
        <v>93</v>
      </c>
      <c r="H146" s="269"/>
      <c r="I146" s="270" t="s">
        <v>93</v>
      </c>
      <c r="J146" s="324"/>
      <c r="K146" s="262" t="s">
        <v>271</v>
      </c>
      <c r="L146" s="163" t="s">
        <v>397</v>
      </c>
      <c r="M146" s="157" t="s">
        <v>398</v>
      </c>
      <c r="N146" s="159"/>
      <c r="O146" s="160"/>
      <c r="P146" s="160"/>
      <c r="Q146" s="160"/>
      <c r="R146" s="160"/>
      <c r="S146" s="160"/>
      <c r="T146" s="160"/>
      <c r="U146" s="161"/>
      <c r="V146" s="214" t="s">
        <v>258</v>
      </c>
      <c r="W146" s="160"/>
    </row>
    <row r="147" spans="1:23" x14ac:dyDescent="0.25">
      <c r="A147" s="136">
        <v>420</v>
      </c>
      <c r="B147" s="165" t="s">
        <v>399</v>
      </c>
      <c r="C147" s="136">
        <v>420</v>
      </c>
      <c r="D147" s="165" t="s">
        <v>399</v>
      </c>
      <c r="E147" s="166" t="s">
        <v>400</v>
      </c>
      <c r="F147" s="167" t="s">
        <v>401</v>
      </c>
      <c r="G147" s="325"/>
      <c r="H147" s="326"/>
      <c r="I147" s="167"/>
      <c r="J147" s="327"/>
      <c r="K147" s="328"/>
      <c r="L147" s="329"/>
      <c r="M147" s="137"/>
      <c r="N147" s="330"/>
      <c r="O147" s="331"/>
      <c r="P147" s="331"/>
      <c r="Q147" s="331"/>
      <c r="R147" s="331"/>
      <c r="S147" s="331"/>
      <c r="T147" s="331"/>
      <c r="U147" s="332"/>
      <c r="V147" s="333" t="s">
        <v>402</v>
      </c>
      <c r="W147" s="331"/>
    </row>
    <row r="148" spans="1:23" x14ac:dyDescent="0.25">
      <c r="A148" s="334"/>
      <c r="B148" s="335"/>
      <c r="C148" s="334"/>
      <c r="D148" s="335"/>
      <c r="E148" s="188" t="s">
        <v>403</v>
      </c>
      <c r="F148" s="336" t="s">
        <v>404</v>
      </c>
      <c r="G148" s="337"/>
      <c r="H148" s="338"/>
      <c r="I148" s="339"/>
      <c r="J148" s="340"/>
      <c r="K148" s="341"/>
      <c r="L148" s="342"/>
      <c r="M148" s="343"/>
      <c r="N148" s="344"/>
      <c r="O148" s="345"/>
      <c r="P148" s="345"/>
      <c r="Q148" s="345"/>
      <c r="R148" s="345"/>
      <c r="S148" s="345"/>
      <c r="T148" s="345"/>
      <c r="U148" s="346"/>
      <c r="V148" s="231" t="s">
        <v>402</v>
      </c>
      <c r="W148" s="345"/>
    </row>
    <row r="149" spans="1:23" x14ac:dyDescent="0.25">
      <c r="A149" s="334"/>
      <c r="B149" s="335"/>
      <c r="C149" s="334"/>
      <c r="D149" s="335"/>
      <c r="E149" s="304" t="s">
        <v>405</v>
      </c>
      <c r="F149" s="336" t="s">
        <v>406</v>
      </c>
      <c r="G149" s="337"/>
      <c r="H149" s="338"/>
      <c r="I149" s="339"/>
      <c r="J149" s="340"/>
      <c r="K149" s="341"/>
      <c r="L149" s="342"/>
      <c r="M149" s="343"/>
      <c r="N149" s="344"/>
      <c r="O149" s="345"/>
      <c r="P149" s="345"/>
      <c r="Q149" s="345"/>
      <c r="R149" s="345"/>
      <c r="S149" s="345"/>
      <c r="T149" s="345"/>
      <c r="U149" s="346"/>
      <c r="V149" s="231" t="s">
        <v>402</v>
      </c>
      <c r="W149" s="345"/>
    </row>
    <row r="150" spans="1:23" x14ac:dyDescent="0.25">
      <c r="A150" s="334"/>
      <c r="B150" s="335"/>
      <c r="C150" s="334"/>
      <c r="D150" s="335"/>
      <c r="E150" s="304" t="s">
        <v>407</v>
      </c>
      <c r="F150" s="336" t="s">
        <v>408</v>
      </c>
      <c r="G150" s="337"/>
      <c r="H150" s="338"/>
      <c r="I150" s="195"/>
      <c r="J150" s="340"/>
      <c r="K150" s="341"/>
      <c r="L150" s="342"/>
      <c r="M150" s="343"/>
      <c r="N150" s="344"/>
      <c r="O150" s="345"/>
      <c r="P150" s="345"/>
      <c r="Q150" s="345"/>
      <c r="R150" s="345"/>
      <c r="S150" s="345"/>
      <c r="T150" s="345"/>
      <c r="U150" s="346"/>
      <c r="V150" s="231" t="s">
        <v>402</v>
      </c>
      <c r="W150" s="345"/>
    </row>
    <row r="151" spans="1:23" x14ac:dyDescent="0.25">
      <c r="A151" s="197">
        <v>421</v>
      </c>
      <c r="B151" s="198" t="s">
        <v>409</v>
      </c>
      <c r="C151" s="197">
        <v>421</v>
      </c>
      <c r="D151" s="198" t="s">
        <v>409</v>
      </c>
      <c r="E151" s="199" t="s">
        <v>410</v>
      </c>
      <c r="F151" s="200" t="s">
        <v>411</v>
      </c>
      <c r="G151" s="194"/>
      <c r="H151" s="195"/>
      <c r="I151" s="201"/>
      <c r="J151" s="347"/>
      <c r="K151" s="348"/>
      <c r="L151" s="133"/>
      <c r="M151" s="127"/>
      <c r="N151" s="216"/>
      <c r="O151" s="217"/>
      <c r="P151" s="217"/>
      <c r="Q151" s="217"/>
      <c r="R151" s="217"/>
      <c r="S151" s="217"/>
      <c r="T151" s="217"/>
      <c r="U151" s="131"/>
      <c r="V151" s="231" t="s">
        <v>402</v>
      </c>
      <c r="W151" s="217"/>
    </row>
    <row r="152" spans="1:23" x14ac:dyDescent="0.25">
      <c r="A152" s="190">
        <v>421</v>
      </c>
      <c r="B152" s="349" t="s">
        <v>409</v>
      </c>
      <c r="C152" s="190">
        <v>421</v>
      </c>
      <c r="D152" s="349" t="s">
        <v>409</v>
      </c>
      <c r="E152" s="192" t="s">
        <v>412</v>
      </c>
      <c r="F152" s="193" t="s">
        <v>413</v>
      </c>
      <c r="G152" s="194"/>
      <c r="H152" s="195"/>
      <c r="I152" s="196"/>
      <c r="J152" s="350"/>
      <c r="K152" s="187"/>
      <c r="L152" s="133"/>
      <c r="M152" s="127"/>
      <c r="N152" s="216"/>
      <c r="O152" s="217"/>
      <c r="P152" s="217"/>
      <c r="Q152" s="217"/>
      <c r="R152" s="217"/>
      <c r="S152" s="217"/>
      <c r="T152" s="217"/>
      <c r="U152" s="131"/>
      <c r="V152" s="231" t="s">
        <v>402</v>
      </c>
      <c r="W152" s="217"/>
    </row>
    <row r="153" spans="1:23" x14ac:dyDescent="0.25">
      <c r="A153" s="190">
        <v>421</v>
      </c>
      <c r="B153" s="349" t="s">
        <v>409</v>
      </c>
      <c r="C153" s="190">
        <v>421</v>
      </c>
      <c r="D153" s="349" t="s">
        <v>409</v>
      </c>
      <c r="E153" s="351" t="s">
        <v>414</v>
      </c>
      <c r="F153" s="352" t="s">
        <v>415</v>
      </c>
      <c r="G153" s="194" t="s">
        <v>93</v>
      </c>
      <c r="H153" s="195" t="s">
        <v>93</v>
      </c>
      <c r="I153" s="196"/>
      <c r="J153" s="350"/>
      <c r="K153" s="128" t="s">
        <v>371</v>
      </c>
      <c r="L153" s="149" t="s">
        <v>416</v>
      </c>
      <c r="M153" s="150" t="s">
        <v>417</v>
      </c>
      <c r="N153" s="216" t="s">
        <v>47</v>
      </c>
      <c r="O153" s="217">
        <v>200</v>
      </c>
      <c r="P153" s="217">
        <v>200</v>
      </c>
      <c r="Q153" s="217">
        <v>300</v>
      </c>
      <c r="R153" s="217"/>
      <c r="S153" s="217"/>
      <c r="T153" s="217"/>
      <c r="U153" s="131"/>
      <c r="V153" s="231" t="s">
        <v>402</v>
      </c>
      <c r="W153" s="217"/>
    </row>
    <row r="154" spans="1:23" x14ac:dyDescent="0.25">
      <c r="A154" s="190">
        <v>421</v>
      </c>
      <c r="B154" s="349" t="s">
        <v>409</v>
      </c>
      <c r="C154" s="190">
        <v>421</v>
      </c>
      <c r="D154" s="349" t="s">
        <v>409</v>
      </c>
      <c r="E154" s="351" t="s">
        <v>418</v>
      </c>
      <c r="F154" s="352" t="s">
        <v>419</v>
      </c>
      <c r="G154" s="194" t="s">
        <v>93</v>
      </c>
      <c r="H154" s="195" t="s">
        <v>93</v>
      </c>
      <c r="I154" s="196"/>
      <c r="J154" s="350"/>
      <c r="K154" s="128" t="s">
        <v>371</v>
      </c>
      <c r="L154" s="149" t="s">
        <v>420</v>
      </c>
      <c r="M154" s="150" t="s">
        <v>421</v>
      </c>
      <c r="N154" s="216" t="s">
        <v>47</v>
      </c>
      <c r="O154" s="217">
        <v>200</v>
      </c>
      <c r="P154" s="217">
        <v>200</v>
      </c>
      <c r="Q154" s="217">
        <v>300</v>
      </c>
      <c r="R154" s="217"/>
      <c r="S154" s="217"/>
      <c r="T154" s="217"/>
      <c r="U154" s="131"/>
      <c r="V154" s="231" t="s">
        <v>402</v>
      </c>
      <c r="W154" s="217"/>
    </row>
    <row r="155" spans="1:23" x14ac:dyDescent="0.25">
      <c r="A155" s="190">
        <v>421</v>
      </c>
      <c r="B155" s="349" t="s">
        <v>409</v>
      </c>
      <c r="C155" s="190">
        <v>421</v>
      </c>
      <c r="D155" s="349" t="s">
        <v>409</v>
      </c>
      <c r="E155" s="351" t="s">
        <v>422</v>
      </c>
      <c r="F155" s="352" t="s">
        <v>423</v>
      </c>
      <c r="G155" s="194" t="s">
        <v>93</v>
      </c>
      <c r="H155" s="195" t="s">
        <v>93</v>
      </c>
      <c r="I155" s="196"/>
      <c r="J155" s="350"/>
      <c r="K155" s="128" t="s">
        <v>66</v>
      </c>
      <c r="L155" s="149" t="s">
        <v>66</v>
      </c>
      <c r="M155" s="150" t="s">
        <v>286</v>
      </c>
      <c r="N155" s="216" t="s">
        <v>47</v>
      </c>
      <c r="O155" s="217">
        <v>200</v>
      </c>
      <c r="P155" s="217">
        <v>200</v>
      </c>
      <c r="Q155" s="217">
        <v>300</v>
      </c>
      <c r="R155" s="217"/>
      <c r="S155" s="217"/>
      <c r="T155" s="217"/>
      <c r="U155" s="131"/>
      <c r="V155" s="231" t="s">
        <v>402</v>
      </c>
      <c r="W155" s="217"/>
    </row>
    <row r="156" spans="1:23" x14ac:dyDescent="0.25">
      <c r="A156" s="190">
        <v>421</v>
      </c>
      <c r="B156" s="349" t="s">
        <v>409</v>
      </c>
      <c r="C156" s="190">
        <v>421</v>
      </c>
      <c r="D156" s="349" t="s">
        <v>409</v>
      </c>
      <c r="E156" s="351" t="s">
        <v>424</v>
      </c>
      <c r="F156" s="352" t="s">
        <v>425</v>
      </c>
      <c r="G156" s="194" t="s">
        <v>93</v>
      </c>
      <c r="H156" s="195" t="s">
        <v>93</v>
      </c>
      <c r="I156" s="196"/>
      <c r="J156" s="350"/>
      <c r="K156" s="128" t="s">
        <v>66</v>
      </c>
      <c r="L156" s="149" t="s">
        <v>66</v>
      </c>
      <c r="M156" s="150" t="s">
        <v>286</v>
      </c>
      <c r="N156" s="216" t="s">
        <v>47</v>
      </c>
      <c r="O156" s="217">
        <v>200</v>
      </c>
      <c r="P156" s="217">
        <v>200</v>
      </c>
      <c r="Q156" s="217">
        <v>300</v>
      </c>
      <c r="R156" s="217"/>
      <c r="S156" s="217"/>
      <c r="T156" s="217"/>
      <c r="U156" s="131"/>
      <c r="V156" s="231" t="s">
        <v>402</v>
      </c>
      <c r="W156" s="217"/>
    </row>
    <row r="157" spans="1:23" x14ac:dyDescent="0.25">
      <c r="A157" s="190">
        <v>421</v>
      </c>
      <c r="B157" s="349" t="s">
        <v>409</v>
      </c>
      <c r="C157" s="190">
        <v>421</v>
      </c>
      <c r="D157" s="349" t="s">
        <v>409</v>
      </c>
      <c r="E157" s="351" t="s">
        <v>426</v>
      </c>
      <c r="F157" s="352" t="s">
        <v>427</v>
      </c>
      <c r="G157" s="194" t="s">
        <v>93</v>
      </c>
      <c r="H157" s="195" t="s">
        <v>93</v>
      </c>
      <c r="I157" s="196"/>
      <c r="J157" s="350"/>
      <c r="K157" s="128" t="s">
        <v>66</v>
      </c>
      <c r="L157" s="149" t="s">
        <v>66</v>
      </c>
      <c r="M157" s="150" t="s">
        <v>286</v>
      </c>
      <c r="N157" s="216" t="s">
        <v>47</v>
      </c>
      <c r="O157" s="217">
        <v>200</v>
      </c>
      <c r="P157" s="217">
        <v>200</v>
      </c>
      <c r="Q157" s="217">
        <v>300</v>
      </c>
      <c r="R157" s="217"/>
      <c r="S157" s="217"/>
      <c r="T157" s="217"/>
      <c r="U157" s="131"/>
      <c r="V157" s="231" t="s">
        <v>402</v>
      </c>
      <c r="W157" s="217"/>
    </row>
    <row r="158" spans="1:23" x14ac:dyDescent="0.25">
      <c r="A158" s="190">
        <v>421</v>
      </c>
      <c r="B158" s="349" t="s">
        <v>409</v>
      </c>
      <c r="C158" s="190">
        <v>421</v>
      </c>
      <c r="D158" s="349" t="s">
        <v>409</v>
      </c>
      <c r="E158" s="351" t="s">
        <v>428</v>
      </c>
      <c r="F158" s="352" t="s">
        <v>429</v>
      </c>
      <c r="G158" s="194" t="s">
        <v>93</v>
      </c>
      <c r="H158" s="195" t="s">
        <v>93</v>
      </c>
      <c r="I158" s="196"/>
      <c r="J158" s="350"/>
      <c r="K158" s="128" t="s">
        <v>324</v>
      </c>
      <c r="L158" s="149" t="s">
        <v>430</v>
      </c>
      <c r="M158" s="150" t="s">
        <v>431</v>
      </c>
      <c r="N158" s="216" t="s">
        <v>47</v>
      </c>
      <c r="O158" s="217">
        <v>200</v>
      </c>
      <c r="P158" s="217">
        <v>200</v>
      </c>
      <c r="Q158" s="217">
        <v>300</v>
      </c>
      <c r="R158" s="217"/>
      <c r="S158" s="217"/>
      <c r="T158" s="217"/>
      <c r="U158" s="131"/>
      <c r="V158" s="231" t="s">
        <v>402</v>
      </c>
      <c r="W158" s="217"/>
    </row>
    <row r="159" spans="1:23" x14ac:dyDescent="0.25">
      <c r="A159" s="190">
        <v>421</v>
      </c>
      <c r="B159" s="349" t="s">
        <v>409</v>
      </c>
      <c r="C159" s="190">
        <v>421</v>
      </c>
      <c r="D159" s="349" t="s">
        <v>409</v>
      </c>
      <c r="E159" s="351" t="s">
        <v>432</v>
      </c>
      <c r="F159" s="352" t="s">
        <v>433</v>
      </c>
      <c r="G159" s="194" t="s">
        <v>93</v>
      </c>
      <c r="H159" s="195" t="s">
        <v>93</v>
      </c>
      <c r="I159" s="196"/>
      <c r="J159" s="350"/>
      <c r="K159" s="128" t="s">
        <v>371</v>
      </c>
      <c r="L159" s="149" t="s">
        <v>434</v>
      </c>
      <c r="M159" s="150" t="s">
        <v>435</v>
      </c>
      <c r="N159" s="216" t="s">
        <v>47</v>
      </c>
      <c r="O159" s="217">
        <v>200</v>
      </c>
      <c r="P159" s="217">
        <v>200</v>
      </c>
      <c r="Q159" s="217">
        <v>300</v>
      </c>
      <c r="R159" s="217"/>
      <c r="S159" s="217"/>
      <c r="T159" s="217"/>
      <c r="U159" s="131"/>
      <c r="V159" s="231" t="s">
        <v>402</v>
      </c>
      <c r="W159" s="217"/>
    </row>
    <row r="160" spans="1:23" x14ac:dyDescent="0.25">
      <c r="A160" s="190">
        <v>421</v>
      </c>
      <c r="B160" s="349" t="s">
        <v>409</v>
      </c>
      <c r="C160" s="190">
        <v>421</v>
      </c>
      <c r="D160" s="349" t="s">
        <v>409</v>
      </c>
      <c r="E160" s="351" t="s">
        <v>436</v>
      </c>
      <c r="F160" s="352" t="s">
        <v>437</v>
      </c>
      <c r="G160" s="194" t="s">
        <v>93</v>
      </c>
      <c r="H160" s="195" t="s">
        <v>93</v>
      </c>
      <c r="I160" s="196"/>
      <c r="J160" s="350"/>
      <c r="K160" s="128" t="s">
        <v>324</v>
      </c>
      <c r="L160" s="149" t="s">
        <v>438</v>
      </c>
      <c r="M160" s="150" t="s">
        <v>439</v>
      </c>
      <c r="N160" s="216" t="s">
        <v>47</v>
      </c>
      <c r="O160" s="353">
        <v>200</v>
      </c>
      <c r="P160" s="217">
        <v>200</v>
      </c>
      <c r="Q160" s="217">
        <v>300</v>
      </c>
      <c r="R160" s="217"/>
      <c r="S160" s="217"/>
      <c r="T160" s="217"/>
      <c r="U160" s="131"/>
      <c r="V160" s="231" t="s">
        <v>402</v>
      </c>
      <c r="W160" s="217"/>
    </row>
    <row r="161" spans="1:23" x14ac:dyDescent="0.25">
      <c r="A161" s="190">
        <v>421</v>
      </c>
      <c r="B161" s="349" t="s">
        <v>409</v>
      </c>
      <c r="C161" s="190">
        <v>421</v>
      </c>
      <c r="D161" s="349" t="s">
        <v>409</v>
      </c>
      <c r="E161" s="351" t="s">
        <v>440</v>
      </c>
      <c r="F161" s="352" t="s">
        <v>441</v>
      </c>
      <c r="G161" s="194" t="s">
        <v>93</v>
      </c>
      <c r="H161" s="195" t="s">
        <v>93</v>
      </c>
      <c r="I161" s="196"/>
      <c r="J161" s="350"/>
      <c r="K161" s="128" t="s">
        <v>324</v>
      </c>
      <c r="L161" s="149" t="s">
        <v>438</v>
      </c>
      <c r="M161" s="150" t="s">
        <v>439</v>
      </c>
      <c r="N161" s="216" t="s">
        <v>47</v>
      </c>
      <c r="O161" s="353">
        <v>200</v>
      </c>
      <c r="P161" s="217">
        <v>200</v>
      </c>
      <c r="Q161" s="217">
        <v>300</v>
      </c>
      <c r="R161" s="217"/>
      <c r="S161" s="217"/>
      <c r="T161" s="217"/>
      <c r="U161" s="131"/>
      <c r="V161" s="231" t="s">
        <v>402</v>
      </c>
      <c r="W161" s="217"/>
    </row>
    <row r="162" spans="1:23" ht="38.25" x14ac:dyDescent="0.25">
      <c r="A162" s="190">
        <v>421</v>
      </c>
      <c r="B162" s="349" t="s">
        <v>409</v>
      </c>
      <c r="C162" s="190">
        <v>421</v>
      </c>
      <c r="D162" s="349" t="s">
        <v>409</v>
      </c>
      <c r="E162" s="192" t="s">
        <v>442</v>
      </c>
      <c r="F162" s="193" t="s">
        <v>443</v>
      </c>
      <c r="G162" s="194"/>
      <c r="H162" s="195"/>
      <c r="I162" s="196"/>
      <c r="J162" s="350" t="s">
        <v>444</v>
      </c>
      <c r="K162" s="128" t="s">
        <v>66</v>
      </c>
      <c r="L162" s="149" t="s">
        <v>66</v>
      </c>
      <c r="M162" s="150" t="s">
        <v>286</v>
      </c>
      <c r="N162" s="354">
        <v>200</v>
      </c>
      <c r="O162" s="353">
        <v>200</v>
      </c>
      <c r="P162" s="353">
        <v>200</v>
      </c>
      <c r="Q162" s="353">
        <v>300</v>
      </c>
      <c r="R162" s="217"/>
      <c r="S162" s="217"/>
      <c r="T162" s="217"/>
      <c r="U162" s="131"/>
      <c r="V162" s="231" t="s">
        <v>402</v>
      </c>
      <c r="W162" s="217"/>
    </row>
    <row r="163" spans="1:23" x14ac:dyDescent="0.25">
      <c r="A163" s="190">
        <v>421</v>
      </c>
      <c r="B163" s="349" t="s">
        <v>409</v>
      </c>
      <c r="C163" s="190">
        <v>421</v>
      </c>
      <c r="D163" s="349" t="s">
        <v>409</v>
      </c>
      <c r="E163" s="351" t="s">
        <v>445</v>
      </c>
      <c r="F163" s="352" t="s">
        <v>446</v>
      </c>
      <c r="G163" s="194" t="s">
        <v>93</v>
      </c>
      <c r="H163" s="195" t="s">
        <v>93</v>
      </c>
      <c r="I163" s="196"/>
      <c r="J163" s="350"/>
      <c r="K163" s="128" t="s">
        <v>346</v>
      </c>
      <c r="L163" s="149" t="s">
        <v>447</v>
      </c>
      <c r="M163" s="150" t="s">
        <v>448</v>
      </c>
      <c r="N163" s="216" t="s">
        <v>47</v>
      </c>
      <c r="O163" s="353">
        <v>200</v>
      </c>
      <c r="P163" s="217">
        <v>200</v>
      </c>
      <c r="Q163" s="217">
        <v>300</v>
      </c>
      <c r="R163" s="217"/>
      <c r="S163" s="217"/>
      <c r="T163" s="217"/>
      <c r="U163" s="131"/>
      <c r="V163" s="231" t="s">
        <v>402</v>
      </c>
      <c r="W163" s="217"/>
    </row>
    <row r="164" spans="1:23" x14ac:dyDescent="0.25">
      <c r="A164" s="190">
        <v>421</v>
      </c>
      <c r="B164" s="349" t="s">
        <v>409</v>
      </c>
      <c r="C164" s="190">
        <v>421</v>
      </c>
      <c r="D164" s="349" t="s">
        <v>409</v>
      </c>
      <c r="E164" s="351" t="s">
        <v>449</v>
      </c>
      <c r="F164" s="352" t="s">
        <v>450</v>
      </c>
      <c r="G164" s="194" t="s">
        <v>93</v>
      </c>
      <c r="H164" s="195" t="s">
        <v>93</v>
      </c>
      <c r="I164" s="196"/>
      <c r="J164" s="350"/>
      <c r="K164" s="128" t="s">
        <v>276</v>
      </c>
      <c r="L164" s="149" t="s">
        <v>277</v>
      </c>
      <c r="M164" s="150" t="s">
        <v>278</v>
      </c>
      <c r="N164" s="216" t="s">
        <v>47</v>
      </c>
      <c r="O164" s="217">
        <v>200</v>
      </c>
      <c r="P164" s="217">
        <v>200</v>
      </c>
      <c r="Q164" s="217">
        <v>300</v>
      </c>
      <c r="R164" s="217"/>
      <c r="S164" s="217"/>
      <c r="T164" s="217"/>
      <c r="U164" s="131"/>
      <c r="V164" s="231" t="s">
        <v>402</v>
      </c>
      <c r="W164" s="217"/>
    </row>
    <row r="165" spans="1:23" x14ac:dyDescent="0.25">
      <c r="A165" s="190">
        <v>421</v>
      </c>
      <c r="B165" s="349" t="s">
        <v>409</v>
      </c>
      <c r="C165" s="190">
        <v>421</v>
      </c>
      <c r="D165" s="349" t="s">
        <v>409</v>
      </c>
      <c r="E165" s="351" t="s">
        <v>451</v>
      </c>
      <c r="F165" s="352" t="s">
        <v>452</v>
      </c>
      <c r="G165" s="194" t="s">
        <v>93</v>
      </c>
      <c r="H165" s="195" t="s">
        <v>93</v>
      </c>
      <c r="I165" s="196"/>
      <c r="J165" s="350"/>
      <c r="K165" s="128" t="s">
        <v>66</v>
      </c>
      <c r="L165" s="149" t="s">
        <v>66</v>
      </c>
      <c r="M165" s="150" t="s">
        <v>286</v>
      </c>
      <c r="N165" s="216" t="s">
        <v>47</v>
      </c>
      <c r="O165" s="217">
        <v>200</v>
      </c>
      <c r="P165" s="217">
        <v>200</v>
      </c>
      <c r="Q165" s="217">
        <v>300</v>
      </c>
      <c r="R165" s="217"/>
      <c r="S165" s="217"/>
      <c r="T165" s="217"/>
      <c r="U165" s="131"/>
      <c r="V165" s="231" t="s">
        <v>402</v>
      </c>
      <c r="W165" s="217"/>
    </row>
    <row r="166" spans="1:23" x14ac:dyDescent="0.25">
      <c r="A166" s="190">
        <v>421</v>
      </c>
      <c r="B166" s="349" t="s">
        <v>409</v>
      </c>
      <c r="C166" s="190">
        <v>421</v>
      </c>
      <c r="D166" s="349" t="s">
        <v>409</v>
      </c>
      <c r="E166" s="351" t="s">
        <v>453</v>
      </c>
      <c r="F166" s="352" t="s">
        <v>454</v>
      </c>
      <c r="G166" s="194" t="s">
        <v>93</v>
      </c>
      <c r="H166" s="195" t="s">
        <v>93</v>
      </c>
      <c r="I166" s="196"/>
      <c r="J166" s="350"/>
      <c r="K166" s="128" t="s">
        <v>455</v>
      </c>
      <c r="L166" s="149" t="s">
        <v>455</v>
      </c>
      <c r="M166" s="150" t="s">
        <v>456</v>
      </c>
      <c r="N166" s="216" t="s">
        <v>47</v>
      </c>
      <c r="O166" s="217">
        <v>200</v>
      </c>
      <c r="P166" s="217">
        <v>200</v>
      </c>
      <c r="Q166" s="217">
        <v>300</v>
      </c>
      <c r="R166" s="217"/>
      <c r="S166" s="217"/>
      <c r="T166" s="217"/>
      <c r="U166" s="131"/>
      <c r="V166" s="231" t="s">
        <v>402</v>
      </c>
      <c r="W166" s="217"/>
    </row>
    <row r="167" spans="1:23" x14ac:dyDescent="0.25">
      <c r="A167" s="190">
        <v>421</v>
      </c>
      <c r="B167" s="349" t="s">
        <v>409</v>
      </c>
      <c r="C167" s="190">
        <v>421</v>
      </c>
      <c r="D167" s="349" t="s">
        <v>409</v>
      </c>
      <c r="E167" s="192" t="s">
        <v>457</v>
      </c>
      <c r="F167" s="193" t="s">
        <v>458</v>
      </c>
      <c r="G167" s="194"/>
      <c r="H167" s="195"/>
      <c r="I167" s="196"/>
      <c r="J167" s="350"/>
      <c r="K167" s="128"/>
      <c r="L167" s="149"/>
      <c r="M167" s="150"/>
      <c r="N167" s="216"/>
      <c r="O167" s="217"/>
      <c r="P167" s="217"/>
      <c r="Q167" s="217"/>
      <c r="R167" s="217"/>
      <c r="S167" s="217"/>
      <c r="T167" s="217"/>
      <c r="U167" s="131"/>
      <c r="V167" s="231"/>
      <c r="W167" s="217"/>
    </row>
    <row r="168" spans="1:23" ht="38.25" x14ac:dyDescent="0.25">
      <c r="A168" s="190">
        <v>421</v>
      </c>
      <c r="B168" s="349" t="s">
        <v>409</v>
      </c>
      <c r="C168" s="190">
        <v>421</v>
      </c>
      <c r="D168" s="349" t="s">
        <v>409</v>
      </c>
      <c r="E168" s="351" t="s">
        <v>459</v>
      </c>
      <c r="F168" s="352" t="s">
        <v>460</v>
      </c>
      <c r="G168" s="194" t="s">
        <v>93</v>
      </c>
      <c r="H168" s="195" t="s">
        <v>93</v>
      </c>
      <c r="I168" s="355"/>
      <c r="J168" s="350" t="s">
        <v>461</v>
      </c>
      <c r="K168" s="128" t="s">
        <v>371</v>
      </c>
      <c r="L168" s="149" t="s">
        <v>462</v>
      </c>
      <c r="M168" s="150" t="s">
        <v>460</v>
      </c>
      <c r="N168" s="216"/>
      <c r="O168" s="217"/>
      <c r="P168" s="217"/>
      <c r="Q168" s="217"/>
      <c r="R168" s="217"/>
      <c r="S168" s="217"/>
      <c r="T168" s="217"/>
      <c r="U168" s="131"/>
      <c r="V168" s="231" t="s">
        <v>402</v>
      </c>
      <c r="W168" s="217"/>
    </row>
    <row r="169" spans="1:23" ht="38.25" x14ac:dyDescent="0.25">
      <c r="A169" s="190">
        <v>421</v>
      </c>
      <c r="B169" s="349" t="s">
        <v>409</v>
      </c>
      <c r="C169" s="190">
        <v>421</v>
      </c>
      <c r="D169" s="349" t="s">
        <v>409</v>
      </c>
      <c r="E169" s="351" t="s">
        <v>463</v>
      </c>
      <c r="F169" s="352" t="s">
        <v>464</v>
      </c>
      <c r="G169" s="194" t="s">
        <v>93</v>
      </c>
      <c r="H169" s="195" t="s">
        <v>93</v>
      </c>
      <c r="I169" s="355"/>
      <c r="J169" s="350" t="s">
        <v>461</v>
      </c>
      <c r="K169" s="128"/>
      <c r="L169" s="149"/>
      <c r="M169" s="150"/>
      <c r="N169" s="216"/>
      <c r="O169" s="217"/>
      <c r="P169" s="217"/>
      <c r="Q169" s="217"/>
      <c r="R169" s="217"/>
      <c r="S169" s="217"/>
      <c r="T169" s="217"/>
      <c r="U169" s="131"/>
      <c r="V169" s="231"/>
      <c r="W169" s="217"/>
    </row>
    <row r="170" spans="1:23" x14ac:dyDescent="0.25">
      <c r="A170" s="190">
        <v>421</v>
      </c>
      <c r="B170" s="349" t="s">
        <v>409</v>
      </c>
      <c r="C170" s="190">
        <v>421</v>
      </c>
      <c r="D170" s="349" t="s">
        <v>409</v>
      </c>
      <c r="E170" s="192" t="s">
        <v>465</v>
      </c>
      <c r="F170" s="193" t="s">
        <v>466</v>
      </c>
      <c r="G170" s="194"/>
      <c r="H170" s="195"/>
      <c r="I170" s="196"/>
      <c r="J170" s="350"/>
      <c r="K170" s="128"/>
      <c r="L170" s="149"/>
      <c r="M170" s="150"/>
      <c r="N170" s="216"/>
      <c r="O170" s="217"/>
      <c r="P170" s="217"/>
      <c r="Q170" s="217"/>
      <c r="R170" s="217"/>
      <c r="S170" s="217"/>
      <c r="T170" s="217"/>
      <c r="U170" s="131"/>
      <c r="V170" s="231"/>
      <c r="W170" s="217"/>
    </row>
    <row r="171" spans="1:23" x14ac:dyDescent="0.25">
      <c r="A171" s="190">
        <v>421</v>
      </c>
      <c r="B171" s="349" t="s">
        <v>409</v>
      </c>
      <c r="C171" s="190">
        <v>421</v>
      </c>
      <c r="D171" s="349" t="s">
        <v>409</v>
      </c>
      <c r="E171" s="351" t="s">
        <v>467</v>
      </c>
      <c r="F171" s="352" t="s">
        <v>468</v>
      </c>
      <c r="G171" s="194" t="s">
        <v>93</v>
      </c>
      <c r="H171" s="195"/>
      <c r="I171" s="196"/>
      <c r="J171" s="350"/>
      <c r="K171" s="128" t="s">
        <v>66</v>
      </c>
      <c r="L171" s="149" t="s">
        <v>66</v>
      </c>
      <c r="M171" s="150" t="s">
        <v>286</v>
      </c>
      <c r="N171" s="216"/>
      <c r="O171" s="217"/>
      <c r="P171" s="217"/>
      <c r="Q171" s="217"/>
      <c r="R171" s="217"/>
      <c r="S171" s="217"/>
      <c r="T171" s="217"/>
      <c r="U171" s="131"/>
      <c r="V171" s="231" t="s">
        <v>402</v>
      </c>
      <c r="W171" s="217"/>
    </row>
    <row r="172" spans="1:23" x14ac:dyDescent="0.25">
      <c r="A172" s="190">
        <v>421</v>
      </c>
      <c r="B172" s="349" t="s">
        <v>409</v>
      </c>
      <c r="C172" s="190">
        <v>421</v>
      </c>
      <c r="D172" s="349" t="s">
        <v>409</v>
      </c>
      <c r="E172" s="351" t="s">
        <v>469</v>
      </c>
      <c r="F172" s="352" t="s">
        <v>470</v>
      </c>
      <c r="G172" s="194" t="s">
        <v>93</v>
      </c>
      <c r="H172" s="195" t="s">
        <v>93</v>
      </c>
      <c r="I172" s="196"/>
      <c r="J172" s="350"/>
      <c r="K172" s="348" t="s">
        <v>66</v>
      </c>
      <c r="L172" s="133" t="s">
        <v>66</v>
      </c>
      <c r="M172" s="127" t="s">
        <v>286</v>
      </c>
      <c r="N172" s="216"/>
      <c r="O172" s="217"/>
      <c r="P172" s="217"/>
      <c r="Q172" s="217"/>
      <c r="R172" s="217"/>
      <c r="S172" s="217"/>
      <c r="T172" s="217"/>
      <c r="U172" s="131"/>
      <c r="V172" s="231" t="s">
        <v>402</v>
      </c>
      <c r="W172" s="217"/>
    </row>
    <row r="173" spans="1:23" x14ac:dyDescent="0.25">
      <c r="A173" s="190">
        <v>421</v>
      </c>
      <c r="B173" s="349" t="s">
        <v>409</v>
      </c>
      <c r="C173" s="190">
        <v>421</v>
      </c>
      <c r="D173" s="349" t="s">
        <v>409</v>
      </c>
      <c r="E173" s="351" t="s">
        <v>471</v>
      </c>
      <c r="F173" s="352" t="s">
        <v>472</v>
      </c>
      <c r="G173" s="194" t="s">
        <v>93</v>
      </c>
      <c r="H173" s="195" t="s">
        <v>93</v>
      </c>
      <c r="I173" s="196"/>
      <c r="J173" s="350"/>
      <c r="K173" s="348" t="s">
        <v>371</v>
      </c>
      <c r="L173" s="356" t="s">
        <v>438</v>
      </c>
      <c r="M173" s="357" t="s">
        <v>439</v>
      </c>
      <c r="N173" s="216"/>
      <c r="O173" s="217"/>
      <c r="P173" s="217"/>
      <c r="Q173" s="217"/>
      <c r="R173" s="217"/>
      <c r="S173" s="217"/>
      <c r="T173" s="217"/>
      <c r="U173" s="131"/>
      <c r="V173" s="231" t="s">
        <v>402</v>
      </c>
      <c r="W173" s="217"/>
    </row>
    <row r="174" spans="1:23" x14ac:dyDescent="0.25">
      <c r="A174" s="190">
        <v>421</v>
      </c>
      <c r="B174" s="349" t="s">
        <v>409</v>
      </c>
      <c r="C174" s="190">
        <v>421</v>
      </c>
      <c r="D174" s="349" t="s">
        <v>409</v>
      </c>
      <c r="E174" s="351" t="s">
        <v>473</v>
      </c>
      <c r="F174" s="352" t="s">
        <v>474</v>
      </c>
      <c r="G174" s="194" t="s">
        <v>93</v>
      </c>
      <c r="H174" s="195" t="s">
        <v>93</v>
      </c>
      <c r="I174" s="196"/>
      <c r="J174" s="350"/>
      <c r="K174" s="348" t="s">
        <v>271</v>
      </c>
      <c r="L174" s="356" t="s">
        <v>475</v>
      </c>
      <c r="M174" s="357" t="s">
        <v>476</v>
      </c>
      <c r="N174" s="216"/>
      <c r="O174" s="217"/>
      <c r="P174" s="217"/>
      <c r="Q174" s="217"/>
      <c r="R174" s="217"/>
      <c r="S174" s="217"/>
      <c r="T174" s="217"/>
      <c r="U174" s="131"/>
      <c r="V174" s="231" t="s">
        <v>402</v>
      </c>
      <c r="W174" s="217"/>
    </row>
    <row r="175" spans="1:23" x14ac:dyDescent="0.25">
      <c r="A175" s="190">
        <v>421</v>
      </c>
      <c r="B175" s="349" t="s">
        <v>409</v>
      </c>
      <c r="C175" s="190">
        <v>421</v>
      </c>
      <c r="D175" s="349" t="s">
        <v>409</v>
      </c>
      <c r="E175" s="351" t="s">
        <v>477</v>
      </c>
      <c r="F175" s="352" t="s">
        <v>478</v>
      </c>
      <c r="G175" s="194" t="s">
        <v>93</v>
      </c>
      <c r="H175" s="195" t="s">
        <v>93</v>
      </c>
      <c r="I175" s="196"/>
      <c r="J175" s="350"/>
      <c r="K175" s="348" t="s">
        <v>276</v>
      </c>
      <c r="L175" s="356" t="s">
        <v>479</v>
      </c>
      <c r="M175" s="357" t="s">
        <v>480</v>
      </c>
      <c r="N175" s="216"/>
      <c r="O175" s="217"/>
      <c r="P175" s="217"/>
      <c r="Q175" s="217"/>
      <c r="R175" s="217"/>
      <c r="S175" s="217"/>
      <c r="T175" s="217"/>
      <c r="U175" s="131"/>
      <c r="V175" s="231" t="s">
        <v>402</v>
      </c>
      <c r="W175" s="217"/>
    </row>
    <row r="176" spans="1:23" x14ac:dyDescent="0.25">
      <c r="A176" s="190">
        <v>421</v>
      </c>
      <c r="B176" s="349" t="s">
        <v>409</v>
      </c>
      <c r="C176" s="190">
        <v>421</v>
      </c>
      <c r="D176" s="349" t="s">
        <v>409</v>
      </c>
      <c r="E176" s="351" t="s">
        <v>481</v>
      </c>
      <c r="F176" s="352" t="s">
        <v>482</v>
      </c>
      <c r="G176" s="194" t="s">
        <v>93</v>
      </c>
      <c r="H176" s="195" t="s">
        <v>93</v>
      </c>
      <c r="I176" s="196" t="s">
        <v>93</v>
      </c>
      <c r="J176" s="350"/>
      <c r="K176" s="128" t="s">
        <v>483</v>
      </c>
      <c r="L176" s="149" t="s">
        <v>484</v>
      </c>
      <c r="M176" s="150" t="s">
        <v>485</v>
      </c>
      <c r="N176" s="216"/>
      <c r="O176" s="217"/>
      <c r="P176" s="217"/>
      <c r="Q176" s="217"/>
      <c r="R176" s="217"/>
      <c r="S176" s="217"/>
      <c r="T176" s="217"/>
      <c r="U176" s="131"/>
      <c r="V176" s="231" t="s">
        <v>402</v>
      </c>
      <c r="W176" s="217"/>
    </row>
    <row r="177" spans="1:23" x14ac:dyDescent="0.25">
      <c r="A177" s="190">
        <v>421</v>
      </c>
      <c r="B177" s="349" t="s">
        <v>409</v>
      </c>
      <c r="C177" s="190">
        <v>421</v>
      </c>
      <c r="D177" s="349" t="s">
        <v>409</v>
      </c>
      <c r="E177" s="351" t="s">
        <v>486</v>
      </c>
      <c r="F177" s="352" t="s">
        <v>487</v>
      </c>
      <c r="G177" s="194" t="s">
        <v>93</v>
      </c>
      <c r="H177" s="195" t="s">
        <v>93</v>
      </c>
      <c r="I177" s="196"/>
      <c r="J177" s="350"/>
      <c r="K177" s="128" t="s">
        <v>324</v>
      </c>
      <c r="L177" s="149" t="s">
        <v>267</v>
      </c>
      <c r="M177" s="150" t="s">
        <v>488</v>
      </c>
      <c r="N177" s="216"/>
      <c r="O177" s="217"/>
      <c r="P177" s="217"/>
      <c r="Q177" s="217"/>
      <c r="R177" s="217"/>
      <c r="S177" s="217"/>
      <c r="T177" s="217"/>
      <c r="U177" s="131"/>
      <c r="V177" s="231" t="s">
        <v>402</v>
      </c>
      <c r="W177" s="217"/>
    </row>
    <row r="178" spans="1:23" x14ac:dyDescent="0.25">
      <c r="A178" s="190">
        <v>421</v>
      </c>
      <c r="B178" s="349" t="s">
        <v>409</v>
      </c>
      <c r="C178" s="190">
        <v>421</v>
      </c>
      <c r="D178" s="349" t="s">
        <v>409</v>
      </c>
      <c r="E178" s="351" t="s">
        <v>489</v>
      </c>
      <c r="F178" s="352" t="s">
        <v>490</v>
      </c>
      <c r="G178" s="194" t="s">
        <v>93</v>
      </c>
      <c r="H178" s="195" t="s">
        <v>93</v>
      </c>
      <c r="I178" s="196"/>
      <c r="J178" s="350"/>
      <c r="K178" s="128" t="s">
        <v>491</v>
      </c>
      <c r="L178" s="149" t="s">
        <v>492</v>
      </c>
      <c r="M178" s="150" t="s">
        <v>493</v>
      </c>
      <c r="N178" s="216"/>
      <c r="O178" s="217"/>
      <c r="P178" s="217"/>
      <c r="Q178" s="217"/>
      <c r="R178" s="217"/>
      <c r="S178" s="217"/>
      <c r="T178" s="217"/>
      <c r="U178" s="131"/>
      <c r="V178" s="231" t="s">
        <v>402</v>
      </c>
      <c r="W178" s="217"/>
    </row>
    <row r="179" spans="1:23" x14ac:dyDescent="0.25">
      <c r="A179" s="190">
        <v>421</v>
      </c>
      <c r="B179" s="349" t="s">
        <v>409</v>
      </c>
      <c r="C179" s="190">
        <v>421</v>
      </c>
      <c r="D179" s="349" t="s">
        <v>409</v>
      </c>
      <c r="E179" s="351" t="s">
        <v>494</v>
      </c>
      <c r="F179" s="193" t="s">
        <v>495</v>
      </c>
      <c r="G179" s="194" t="s">
        <v>93</v>
      </c>
      <c r="H179" s="195" t="s">
        <v>93</v>
      </c>
      <c r="I179" s="196"/>
      <c r="J179" s="350"/>
      <c r="K179" s="128" t="s">
        <v>66</v>
      </c>
      <c r="L179" s="149" t="s">
        <v>66</v>
      </c>
      <c r="M179" s="150" t="s">
        <v>286</v>
      </c>
      <c r="N179" s="216" t="s">
        <v>47</v>
      </c>
      <c r="O179" s="217">
        <v>200</v>
      </c>
      <c r="P179" s="217">
        <v>200</v>
      </c>
      <c r="Q179" s="217">
        <v>300</v>
      </c>
      <c r="R179" s="217"/>
      <c r="S179" s="217"/>
      <c r="T179" s="217"/>
      <c r="U179" s="131"/>
      <c r="V179" s="231" t="s">
        <v>402</v>
      </c>
      <c r="W179" s="217"/>
    </row>
    <row r="180" spans="1:23" x14ac:dyDescent="0.25">
      <c r="A180" s="190">
        <v>421</v>
      </c>
      <c r="B180" s="349" t="s">
        <v>409</v>
      </c>
      <c r="C180" s="190">
        <v>421</v>
      </c>
      <c r="D180" s="349" t="s">
        <v>409</v>
      </c>
      <c r="E180" s="351" t="s">
        <v>496</v>
      </c>
      <c r="F180" s="193" t="s">
        <v>497</v>
      </c>
      <c r="G180" s="194" t="s">
        <v>93</v>
      </c>
      <c r="H180" s="195" t="s">
        <v>93</v>
      </c>
      <c r="I180" s="196"/>
      <c r="J180" s="350"/>
      <c r="K180" s="128" t="s">
        <v>324</v>
      </c>
      <c r="L180" s="149" t="s">
        <v>367</v>
      </c>
      <c r="M180" s="150" t="s">
        <v>368</v>
      </c>
      <c r="N180" s="216" t="s">
        <v>47</v>
      </c>
      <c r="O180" s="217">
        <v>200</v>
      </c>
      <c r="P180" s="217">
        <v>200</v>
      </c>
      <c r="Q180" s="217">
        <v>300</v>
      </c>
      <c r="R180" s="217"/>
      <c r="S180" s="217"/>
      <c r="T180" s="217"/>
      <c r="U180" s="131"/>
      <c r="V180" s="231" t="s">
        <v>402</v>
      </c>
      <c r="W180" s="217"/>
    </row>
    <row r="181" spans="1:23" x14ac:dyDescent="0.25">
      <c r="A181" s="190">
        <v>421</v>
      </c>
      <c r="B181" s="349" t="s">
        <v>409</v>
      </c>
      <c r="C181" s="190">
        <v>421</v>
      </c>
      <c r="D181" s="349" t="s">
        <v>409</v>
      </c>
      <c r="E181" s="351" t="s">
        <v>498</v>
      </c>
      <c r="F181" s="193" t="s">
        <v>499</v>
      </c>
      <c r="G181" s="194"/>
      <c r="H181" s="195"/>
      <c r="I181" s="196"/>
      <c r="J181" s="350"/>
      <c r="K181" s="128" t="s">
        <v>66</v>
      </c>
      <c r="L181" s="149" t="s">
        <v>66</v>
      </c>
      <c r="M181" s="150" t="s">
        <v>286</v>
      </c>
      <c r="N181" s="216" t="s">
        <v>47</v>
      </c>
      <c r="O181" s="217">
        <v>200</v>
      </c>
      <c r="P181" s="217">
        <v>200</v>
      </c>
      <c r="Q181" s="217">
        <v>300</v>
      </c>
      <c r="R181" s="217"/>
      <c r="S181" s="217"/>
      <c r="T181" s="217"/>
      <c r="U181" s="131"/>
      <c r="V181" s="231" t="s">
        <v>402</v>
      </c>
      <c r="W181" s="217"/>
    </row>
    <row r="182" spans="1:23" x14ac:dyDescent="0.25">
      <c r="A182" s="190">
        <v>421</v>
      </c>
      <c r="B182" s="349" t="s">
        <v>409</v>
      </c>
      <c r="C182" s="190">
        <v>421</v>
      </c>
      <c r="D182" s="349" t="s">
        <v>409</v>
      </c>
      <c r="E182" s="351" t="s">
        <v>500</v>
      </c>
      <c r="F182" s="352" t="s">
        <v>370</v>
      </c>
      <c r="G182" s="194" t="s">
        <v>93</v>
      </c>
      <c r="H182" s="195"/>
      <c r="I182" s="355"/>
      <c r="J182" s="358" t="s">
        <v>501</v>
      </c>
      <c r="K182" s="128" t="s">
        <v>371</v>
      </c>
      <c r="L182" s="149" t="s">
        <v>372</v>
      </c>
      <c r="M182" s="150" t="s">
        <v>373</v>
      </c>
      <c r="N182" s="216"/>
      <c r="O182" s="217"/>
      <c r="P182" s="217"/>
      <c r="Q182" s="217"/>
      <c r="R182" s="217"/>
      <c r="S182" s="217"/>
      <c r="T182" s="217"/>
      <c r="U182" s="131"/>
      <c r="V182" s="231" t="s">
        <v>402</v>
      </c>
      <c r="W182" s="217"/>
    </row>
    <row r="183" spans="1:23" x14ac:dyDescent="0.25">
      <c r="A183" s="190">
        <v>421</v>
      </c>
      <c r="B183" s="349" t="s">
        <v>409</v>
      </c>
      <c r="C183" s="190">
        <v>421</v>
      </c>
      <c r="D183" s="349" t="s">
        <v>409</v>
      </c>
      <c r="E183" s="351" t="s">
        <v>502</v>
      </c>
      <c r="F183" s="352" t="s">
        <v>375</v>
      </c>
      <c r="G183" s="194" t="s">
        <v>93</v>
      </c>
      <c r="H183" s="195"/>
      <c r="I183" s="196"/>
      <c r="J183" s="350" t="s">
        <v>503</v>
      </c>
      <c r="K183" s="128" t="s">
        <v>324</v>
      </c>
      <c r="L183" s="149" t="s">
        <v>504</v>
      </c>
      <c r="M183" s="150" t="s">
        <v>377</v>
      </c>
      <c r="N183" s="216"/>
      <c r="O183" s="217"/>
      <c r="P183" s="217"/>
      <c r="Q183" s="217"/>
      <c r="R183" s="217"/>
      <c r="S183" s="217"/>
      <c r="T183" s="217"/>
      <c r="U183" s="131"/>
      <c r="V183" s="231" t="s">
        <v>402</v>
      </c>
      <c r="W183" s="217"/>
    </row>
    <row r="184" spans="1:23" x14ac:dyDescent="0.25">
      <c r="A184" s="190">
        <v>421</v>
      </c>
      <c r="B184" s="349" t="s">
        <v>409</v>
      </c>
      <c r="C184" s="190">
        <v>421</v>
      </c>
      <c r="D184" s="349" t="s">
        <v>409</v>
      </c>
      <c r="E184" s="351" t="s">
        <v>505</v>
      </c>
      <c r="F184" s="352" t="s">
        <v>379</v>
      </c>
      <c r="G184" s="194" t="s">
        <v>93</v>
      </c>
      <c r="H184" s="195"/>
      <c r="I184" s="196"/>
      <c r="J184" s="350" t="s">
        <v>506</v>
      </c>
      <c r="K184" s="128" t="s">
        <v>324</v>
      </c>
      <c r="L184" s="149" t="s">
        <v>507</v>
      </c>
      <c r="M184" s="150" t="s">
        <v>377</v>
      </c>
      <c r="N184" s="216"/>
      <c r="O184" s="217"/>
      <c r="P184" s="217"/>
      <c r="Q184" s="217"/>
      <c r="R184" s="217"/>
      <c r="S184" s="217"/>
      <c r="T184" s="217"/>
      <c r="U184" s="131"/>
      <c r="V184" s="231" t="s">
        <v>402</v>
      </c>
      <c r="W184" s="217"/>
    </row>
    <row r="185" spans="1:23" x14ac:dyDescent="0.25">
      <c r="A185" s="190">
        <v>421</v>
      </c>
      <c r="B185" s="349" t="s">
        <v>409</v>
      </c>
      <c r="C185" s="190">
        <v>421</v>
      </c>
      <c r="D185" s="349" t="s">
        <v>409</v>
      </c>
      <c r="E185" s="351" t="s">
        <v>508</v>
      </c>
      <c r="F185" s="352" t="s">
        <v>381</v>
      </c>
      <c r="G185" s="194" t="s">
        <v>93</v>
      </c>
      <c r="H185" s="195"/>
      <c r="I185" s="355"/>
      <c r="J185" s="350" t="s">
        <v>509</v>
      </c>
      <c r="K185" s="128" t="s">
        <v>324</v>
      </c>
      <c r="L185" s="149" t="s">
        <v>376</v>
      </c>
      <c r="M185" s="150" t="s">
        <v>377</v>
      </c>
      <c r="N185" s="216"/>
      <c r="O185" s="217"/>
      <c r="P185" s="217"/>
      <c r="Q185" s="217"/>
      <c r="R185" s="217"/>
      <c r="S185" s="217"/>
      <c r="T185" s="217"/>
      <c r="U185" s="131"/>
      <c r="V185" s="231" t="s">
        <v>402</v>
      </c>
      <c r="W185" s="217"/>
    </row>
    <row r="186" spans="1:23" x14ac:dyDescent="0.25">
      <c r="A186" s="190">
        <v>421</v>
      </c>
      <c r="B186" s="349" t="s">
        <v>409</v>
      </c>
      <c r="C186" s="190">
        <v>421</v>
      </c>
      <c r="D186" s="349" t="s">
        <v>409</v>
      </c>
      <c r="E186" s="351" t="s">
        <v>510</v>
      </c>
      <c r="F186" s="352" t="s">
        <v>383</v>
      </c>
      <c r="G186" s="194" t="s">
        <v>93</v>
      </c>
      <c r="H186" s="195"/>
      <c r="I186" s="355"/>
      <c r="J186" s="358" t="s">
        <v>501</v>
      </c>
      <c r="K186" s="348" t="s">
        <v>324</v>
      </c>
      <c r="L186" s="356" t="s">
        <v>376</v>
      </c>
      <c r="M186" s="357" t="s">
        <v>377</v>
      </c>
      <c r="N186" s="216"/>
      <c r="O186" s="217"/>
      <c r="P186" s="217"/>
      <c r="Q186" s="217"/>
      <c r="R186" s="217"/>
      <c r="S186" s="217"/>
      <c r="T186" s="217"/>
      <c r="U186" s="131"/>
      <c r="V186" s="231" t="s">
        <v>402</v>
      </c>
      <c r="W186" s="217"/>
    </row>
    <row r="187" spans="1:23" x14ac:dyDescent="0.25">
      <c r="A187" s="190">
        <v>421</v>
      </c>
      <c r="B187" s="349" t="s">
        <v>409</v>
      </c>
      <c r="C187" s="190">
        <v>421</v>
      </c>
      <c r="D187" s="349" t="s">
        <v>409</v>
      </c>
      <c r="E187" s="192" t="s">
        <v>511</v>
      </c>
      <c r="F187" s="193" t="s">
        <v>512</v>
      </c>
      <c r="G187" s="194" t="s">
        <v>93</v>
      </c>
      <c r="H187" s="195" t="s">
        <v>93</v>
      </c>
      <c r="I187" s="196"/>
      <c r="J187" s="358"/>
      <c r="K187" s="348" t="s">
        <v>319</v>
      </c>
      <c r="L187" s="356" t="s">
        <v>347</v>
      </c>
      <c r="M187" s="357" t="s">
        <v>348</v>
      </c>
      <c r="N187" s="216" t="s">
        <v>47</v>
      </c>
      <c r="O187" s="217">
        <v>200</v>
      </c>
      <c r="P187" s="217">
        <v>200</v>
      </c>
      <c r="Q187" s="217">
        <v>300</v>
      </c>
      <c r="R187" s="217"/>
      <c r="S187" s="217"/>
      <c r="T187" s="217"/>
      <c r="U187" s="131"/>
      <c r="V187" s="231" t="s">
        <v>402</v>
      </c>
      <c r="W187" s="217"/>
    </row>
    <row r="188" spans="1:23" x14ac:dyDescent="0.25">
      <c r="A188" s="197">
        <v>422</v>
      </c>
      <c r="B188" s="202" t="s">
        <v>513</v>
      </c>
      <c r="C188" s="197">
        <v>422</v>
      </c>
      <c r="D188" s="202" t="s">
        <v>513</v>
      </c>
      <c r="E188" s="199" t="s">
        <v>514</v>
      </c>
      <c r="F188" s="200" t="s">
        <v>515</v>
      </c>
      <c r="G188" s="194"/>
      <c r="H188" s="195"/>
      <c r="I188" s="355"/>
      <c r="J188" s="359"/>
      <c r="K188" s="348"/>
      <c r="L188" s="356"/>
      <c r="M188" s="357"/>
      <c r="N188" s="216"/>
      <c r="O188" s="217"/>
      <c r="P188" s="217"/>
      <c r="Q188" s="217"/>
      <c r="R188" s="217"/>
      <c r="S188" s="217"/>
      <c r="T188" s="217"/>
      <c r="U188" s="131"/>
      <c r="V188" s="231" t="s">
        <v>402</v>
      </c>
      <c r="W188" s="217"/>
    </row>
    <row r="189" spans="1:23" x14ac:dyDescent="0.25">
      <c r="A189" s="190">
        <v>422</v>
      </c>
      <c r="B189" s="191" t="s">
        <v>513</v>
      </c>
      <c r="C189" s="190">
        <v>422</v>
      </c>
      <c r="D189" s="191" t="s">
        <v>513</v>
      </c>
      <c r="E189" s="192" t="s">
        <v>516</v>
      </c>
      <c r="F189" s="193" t="s">
        <v>517</v>
      </c>
      <c r="G189" s="194" t="s">
        <v>93</v>
      </c>
      <c r="H189" s="195"/>
      <c r="I189" s="196"/>
      <c r="J189" s="350"/>
      <c r="K189" s="348" t="s">
        <v>66</v>
      </c>
      <c r="L189" s="356" t="s">
        <v>67</v>
      </c>
      <c r="M189" s="357" t="s">
        <v>68</v>
      </c>
      <c r="N189" s="216"/>
      <c r="O189" s="217"/>
      <c r="P189" s="217"/>
      <c r="Q189" s="217"/>
      <c r="R189" s="217"/>
      <c r="S189" s="217"/>
      <c r="T189" s="217"/>
      <c r="U189" s="131"/>
      <c r="V189" s="231" t="s">
        <v>402</v>
      </c>
      <c r="W189" s="217"/>
    </row>
    <row r="190" spans="1:23" x14ac:dyDescent="0.25">
      <c r="A190" s="190">
        <v>422</v>
      </c>
      <c r="B190" s="191" t="s">
        <v>513</v>
      </c>
      <c r="C190" s="190">
        <v>422</v>
      </c>
      <c r="D190" s="191" t="s">
        <v>513</v>
      </c>
      <c r="E190" s="351" t="s">
        <v>518</v>
      </c>
      <c r="F190" s="352" t="s">
        <v>302</v>
      </c>
      <c r="G190" s="194" t="s">
        <v>93</v>
      </c>
      <c r="H190" s="195" t="s">
        <v>93</v>
      </c>
      <c r="I190" s="196"/>
      <c r="J190" s="350"/>
      <c r="K190" s="348" t="s">
        <v>276</v>
      </c>
      <c r="L190" s="356" t="s">
        <v>277</v>
      </c>
      <c r="M190" s="357" t="s">
        <v>278</v>
      </c>
      <c r="N190" s="216" t="s">
        <v>47</v>
      </c>
      <c r="O190" s="217">
        <v>200</v>
      </c>
      <c r="P190" s="217">
        <v>200</v>
      </c>
      <c r="Q190" s="217">
        <v>300</v>
      </c>
      <c r="R190" s="217"/>
      <c r="S190" s="217"/>
      <c r="T190" s="217"/>
      <c r="U190" s="131"/>
      <c r="V190" s="231" t="s">
        <v>402</v>
      </c>
      <c r="W190" s="217"/>
    </row>
    <row r="191" spans="1:23" ht="38.25" x14ac:dyDescent="0.25">
      <c r="A191" s="190">
        <v>422</v>
      </c>
      <c r="B191" s="191" t="s">
        <v>513</v>
      </c>
      <c r="C191" s="190">
        <v>422</v>
      </c>
      <c r="D191" s="191" t="s">
        <v>513</v>
      </c>
      <c r="E191" s="351" t="s">
        <v>519</v>
      </c>
      <c r="F191" s="352" t="s">
        <v>298</v>
      </c>
      <c r="G191" s="194" t="s">
        <v>93</v>
      </c>
      <c r="H191" s="195"/>
      <c r="I191" s="196"/>
      <c r="J191" s="360" t="s">
        <v>520</v>
      </c>
      <c r="K191" s="348" t="s">
        <v>266</v>
      </c>
      <c r="L191" s="356" t="s">
        <v>272</v>
      </c>
      <c r="M191" s="357" t="s">
        <v>273</v>
      </c>
      <c r="N191" s="216" t="s">
        <v>47</v>
      </c>
      <c r="O191" s="217">
        <v>200</v>
      </c>
      <c r="P191" s="217">
        <v>200</v>
      </c>
      <c r="Q191" s="217">
        <v>300</v>
      </c>
      <c r="R191" s="217"/>
      <c r="S191" s="217"/>
      <c r="T191" s="217"/>
      <c r="U191" s="131"/>
      <c r="V191" s="231" t="s">
        <v>402</v>
      </c>
      <c r="W191" s="217"/>
    </row>
    <row r="192" spans="1:23" x14ac:dyDescent="0.25">
      <c r="A192" s="190">
        <v>422</v>
      </c>
      <c r="B192" s="191" t="s">
        <v>513</v>
      </c>
      <c r="C192" s="190">
        <v>422</v>
      </c>
      <c r="D192" s="191" t="s">
        <v>513</v>
      </c>
      <c r="E192" s="351" t="s">
        <v>521</v>
      </c>
      <c r="F192" s="352" t="s">
        <v>522</v>
      </c>
      <c r="G192" s="194" t="s">
        <v>93</v>
      </c>
      <c r="H192" s="195" t="s">
        <v>93</v>
      </c>
      <c r="I192" s="196"/>
      <c r="J192" s="350"/>
      <c r="K192" s="348" t="s">
        <v>281</v>
      </c>
      <c r="L192" s="356" t="s">
        <v>523</v>
      </c>
      <c r="M192" s="357" t="s">
        <v>524</v>
      </c>
      <c r="N192" s="216" t="s">
        <v>47</v>
      </c>
      <c r="O192" s="217">
        <v>200</v>
      </c>
      <c r="P192" s="217">
        <v>200</v>
      </c>
      <c r="Q192" s="217">
        <v>300</v>
      </c>
      <c r="R192" s="217"/>
      <c r="S192" s="217"/>
      <c r="T192" s="217"/>
      <c r="U192" s="131"/>
      <c r="V192" s="231" t="s">
        <v>402</v>
      </c>
      <c r="W192" s="217"/>
    </row>
    <row r="193" spans="1:23" x14ac:dyDescent="0.25">
      <c r="A193" s="190">
        <v>422</v>
      </c>
      <c r="B193" s="191" t="s">
        <v>513</v>
      </c>
      <c r="C193" s="190">
        <v>422</v>
      </c>
      <c r="D193" s="191" t="s">
        <v>513</v>
      </c>
      <c r="E193" s="351" t="s">
        <v>525</v>
      </c>
      <c r="F193" s="352" t="s">
        <v>263</v>
      </c>
      <c r="G193" s="194" t="s">
        <v>93</v>
      </c>
      <c r="H193" s="195"/>
      <c r="I193" s="196"/>
      <c r="J193" s="350"/>
      <c r="K193" s="348" t="s">
        <v>66</v>
      </c>
      <c r="L193" s="356" t="s">
        <v>67</v>
      </c>
      <c r="M193" s="357" t="s">
        <v>68</v>
      </c>
      <c r="N193" s="216">
        <v>200</v>
      </c>
      <c r="O193" s="217">
        <v>200</v>
      </c>
      <c r="P193" s="217">
        <v>200</v>
      </c>
      <c r="Q193" s="217">
        <v>300</v>
      </c>
      <c r="R193" s="217"/>
      <c r="S193" s="217"/>
      <c r="T193" s="217"/>
      <c r="U193" s="131"/>
      <c r="V193" s="231" t="s">
        <v>402</v>
      </c>
      <c r="W193" s="217"/>
    </row>
    <row r="194" spans="1:23" x14ac:dyDescent="0.25">
      <c r="A194" s="197">
        <v>423</v>
      </c>
      <c r="B194" s="198" t="s">
        <v>526</v>
      </c>
      <c r="C194" s="197">
        <v>423</v>
      </c>
      <c r="D194" s="198" t="s">
        <v>526</v>
      </c>
      <c r="E194" s="199" t="s">
        <v>527</v>
      </c>
      <c r="F194" s="200" t="s">
        <v>528</v>
      </c>
      <c r="G194" s="194"/>
      <c r="H194" s="195"/>
      <c r="I194" s="196"/>
      <c r="J194" s="233"/>
      <c r="K194" s="348"/>
      <c r="L194" s="356"/>
      <c r="M194" s="357"/>
      <c r="N194" s="216"/>
      <c r="O194" s="217"/>
      <c r="P194" s="217"/>
      <c r="Q194" s="217"/>
      <c r="R194" s="217"/>
      <c r="S194" s="217"/>
      <c r="T194" s="217"/>
      <c r="U194" s="131"/>
      <c r="V194" s="231" t="s">
        <v>402</v>
      </c>
      <c r="W194" s="217"/>
    </row>
    <row r="195" spans="1:23" x14ac:dyDescent="0.25">
      <c r="A195" s="190">
        <v>423</v>
      </c>
      <c r="B195" s="349" t="s">
        <v>526</v>
      </c>
      <c r="C195" s="190">
        <v>423</v>
      </c>
      <c r="D195" s="349" t="s">
        <v>526</v>
      </c>
      <c r="E195" s="351" t="s">
        <v>529</v>
      </c>
      <c r="F195" s="193" t="s">
        <v>304</v>
      </c>
      <c r="G195" s="194" t="s">
        <v>93</v>
      </c>
      <c r="H195" s="195" t="s">
        <v>93</v>
      </c>
      <c r="I195" s="196"/>
      <c r="J195" s="233"/>
      <c r="K195" s="348" t="s">
        <v>491</v>
      </c>
      <c r="L195" s="356" t="s">
        <v>530</v>
      </c>
      <c r="M195" s="357" t="s">
        <v>531</v>
      </c>
      <c r="N195" s="216" t="s">
        <v>47</v>
      </c>
      <c r="O195" s="217">
        <v>200</v>
      </c>
      <c r="P195" s="217">
        <v>200</v>
      </c>
      <c r="Q195" s="217">
        <v>300</v>
      </c>
      <c r="R195" s="217"/>
      <c r="S195" s="217"/>
      <c r="T195" s="217"/>
      <c r="U195" s="131"/>
      <c r="V195" s="231" t="s">
        <v>402</v>
      </c>
      <c r="W195" s="217"/>
    </row>
    <row r="196" spans="1:23" x14ac:dyDescent="0.25">
      <c r="A196" s="190">
        <v>423</v>
      </c>
      <c r="B196" s="349" t="s">
        <v>526</v>
      </c>
      <c r="C196" s="190">
        <v>423</v>
      </c>
      <c r="D196" s="349" t="s">
        <v>526</v>
      </c>
      <c r="E196" s="351" t="s">
        <v>532</v>
      </c>
      <c r="F196" s="193" t="s">
        <v>435</v>
      </c>
      <c r="G196" s="194" t="s">
        <v>93</v>
      </c>
      <c r="H196" s="195"/>
      <c r="I196" s="196"/>
      <c r="J196" s="359"/>
      <c r="K196" s="348" t="s">
        <v>266</v>
      </c>
      <c r="L196" s="356" t="s">
        <v>533</v>
      </c>
      <c r="M196" s="357" t="s">
        <v>435</v>
      </c>
      <c r="N196" s="216" t="s">
        <v>47</v>
      </c>
      <c r="O196" s="217">
        <v>200</v>
      </c>
      <c r="P196" s="217">
        <v>200</v>
      </c>
      <c r="Q196" s="217">
        <v>300</v>
      </c>
      <c r="R196" s="217"/>
      <c r="S196" s="217"/>
      <c r="T196" s="217"/>
      <c r="U196" s="131"/>
      <c r="V196" s="231" t="s">
        <v>402</v>
      </c>
      <c r="W196" s="217"/>
    </row>
    <row r="197" spans="1:23" x14ac:dyDescent="0.25">
      <c r="A197" s="190">
        <v>423</v>
      </c>
      <c r="B197" s="349" t="s">
        <v>526</v>
      </c>
      <c r="C197" s="190">
        <v>423</v>
      </c>
      <c r="D197" s="349" t="s">
        <v>526</v>
      </c>
      <c r="E197" s="351" t="s">
        <v>534</v>
      </c>
      <c r="F197" s="193" t="s">
        <v>535</v>
      </c>
      <c r="G197" s="194" t="s">
        <v>93</v>
      </c>
      <c r="H197" s="195"/>
      <c r="I197" s="196"/>
      <c r="J197" s="359"/>
      <c r="K197" s="348" t="s">
        <v>66</v>
      </c>
      <c r="L197" s="356" t="s">
        <v>536</v>
      </c>
      <c r="M197" s="357" t="s">
        <v>537</v>
      </c>
      <c r="N197" s="216" t="s">
        <v>47</v>
      </c>
      <c r="O197" s="217">
        <v>200</v>
      </c>
      <c r="P197" s="217">
        <v>200</v>
      </c>
      <c r="Q197" s="217">
        <v>300</v>
      </c>
      <c r="R197" s="217"/>
      <c r="S197" s="217"/>
      <c r="T197" s="217"/>
      <c r="U197" s="131"/>
      <c r="V197" s="231" t="s">
        <v>402</v>
      </c>
      <c r="W197" s="217"/>
    </row>
    <row r="198" spans="1:23" ht="51" x14ac:dyDescent="0.25">
      <c r="A198" s="219">
        <v>429</v>
      </c>
      <c r="B198" s="220" t="s">
        <v>538</v>
      </c>
      <c r="C198" s="219">
        <v>429</v>
      </c>
      <c r="D198" s="220" t="s">
        <v>409</v>
      </c>
      <c r="E198" s="361" t="s">
        <v>539</v>
      </c>
      <c r="F198" s="362" t="s">
        <v>540</v>
      </c>
      <c r="G198" s="221"/>
      <c r="H198" s="222"/>
      <c r="I198" s="363" t="s">
        <v>541</v>
      </c>
      <c r="J198" s="364" t="s">
        <v>542</v>
      </c>
      <c r="K198" s="365" t="s">
        <v>66</v>
      </c>
      <c r="L198" s="366" t="s">
        <v>66</v>
      </c>
      <c r="M198" s="213" t="s">
        <v>286</v>
      </c>
      <c r="N198" s="208" t="s">
        <v>47</v>
      </c>
      <c r="O198" s="209">
        <v>200</v>
      </c>
      <c r="P198" s="209">
        <v>200</v>
      </c>
      <c r="Q198" s="209">
        <v>300</v>
      </c>
      <c r="R198" s="209"/>
      <c r="S198" s="209"/>
      <c r="T198" s="209"/>
      <c r="U198" s="161"/>
      <c r="V198" s="242" t="s">
        <v>402</v>
      </c>
      <c r="W198" s="209"/>
    </row>
    <row r="199" spans="1:23" x14ac:dyDescent="0.25">
      <c r="A199" s="136">
        <v>430</v>
      </c>
      <c r="B199" s="165" t="s">
        <v>543</v>
      </c>
      <c r="C199" s="136">
        <v>430</v>
      </c>
      <c r="D199" s="167" t="s">
        <v>544</v>
      </c>
      <c r="E199" s="166" t="s">
        <v>545</v>
      </c>
      <c r="F199" s="167" t="s">
        <v>546</v>
      </c>
      <c r="G199" s="325"/>
      <c r="H199" s="326"/>
      <c r="I199" s="167"/>
      <c r="J199" s="327"/>
      <c r="K199" s="328"/>
      <c r="L199" s="329"/>
      <c r="M199" s="137"/>
      <c r="N199" s="330"/>
      <c r="O199" s="331"/>
      <c r="P199" s="331"/>
      <c r="Q199" s="331"/>
      <c r="R199" s="331"/>
      <c r="S199" s="331"/>
      <c r="T199" s="331"/>
      <c r="U199" s="332"/>
      <c r="V199" s="333"/>
      <c r="W199" s="331"/>
    </row>
    <row r="200" spans="1:23" x14ac:dyDescent="0.25">
      <c r="A200" s="367">
        <v>430</v>
      </c>
      <c r="B200" s="349" t="s">
        <v>543</v>
      </c>
      <c r="C200" s="367">
        <v>430</v>
      </c>
      <c r="D200" s="349" t="s">
        <v>544</v>
      </c>
      <c r="E200" s="192" t="s">
        <v>547</v>
      </c>
      <c r="F200" s="193" t="s">
        <v>548</v>
      </c>
      <c r="G200" s="194" t="s">
        <v>93</v>
      </c>
      <c r="H200" s="195"/>
      <c r="I200" s="196" t="s">
        <v>541</v>
      </c>
      <c r="J200" s="943" t="s">
        <v>549</v>
      </c>
      <c r="K200" s="348" t="s">
        <v>276</v>
      </c>
      <c r="L200" s="356" t="s">
        <v>479</v>
      </c>
      <c r="M200" s="357" t="s">
        <v>480</v>
      </c>
      <c r="N200" s="216" t="s">
        <v>47</v>
      </c>
      <c r="O200" s="217">
        <v>200</v>
      </c>
      <c r="P200" s="217">
        <v>200</v>
      </c>
      <c r="Q200" s="217">
        <v>300</v>
      </c>
      <c r="R200" s="217"/>
      <c r="S200" s="217"/>
      <c r="T200" s="217"/>
      <c r="U200" s="131"/>
      <c r="V200" s="231" t="s">
        <v>550</v>
      </c>
      <c r="W200" s="217"/>
    </row>
    <row r="201" spans="1:23" x14ac:dyDescent="0.25">
      <c r="A201" s="367">
        <v>430</v>
      </c>
      <c r="B201" s="349" t="s">
        <v>543</v>
      </c>
      <c r="C201" s="367">
        <v>430</v>
      </c>
      <c r="D201" s="349" t="s">
        <v>544</v>
      </c>
      <c r="E201" s="192" t="s">
        <v>551</v>
      </c>
      <c r="F201" s="193" t="s">
        <v>439</v>
      </c>
      <c r="G201" s="194" t="s">
        <v>93</v>
      </c>
      <c r="H201" s="195" t="s">
        <v>93</v>
      </c>
      <c r="I201" s="196" t="s">
        <v>541</v>
      </c>
      <c r="J201" s="944"/>
      <c r="K201" s="348" t="s">
        <v>371</v>
      </c>
      <c r="L201" s="356" t="s">
        <v>438</v>
      </c>
      <c r="M201" s="357" t="s">
        <v>439</v>
      </c>
      <c r="N201" s="216" t="s">
        <v>47</v>
      </c>
      <c r="O201" s="217">
        <v>200</v>
      </c>
      <c r="P201" s="217">
        <v>200</v>
      </c>
      <c r="Q201" s="217">
        <v>300</v>
      </c>
      <c r="R201" s="217"/>
      <c r="S201" s="217"/>
      <c r="T201" s="217"/>
      <c r="U201" s="131"/>
      <c r="V201" s="231" t="s">
        <v>550</v>
      </c>
      <c r="W201" s="217"/>
    </row>
    <row r="202" spans="1:23" x14ac:dyDescent="0.25">
      <c r="A202" s="367">
        <v>430</v>
      </c>
      <c r="B202" s="349" t="s">
        <v>543</v>
      </c>
      <c r="C202" s="367">
        <v>430</v>
      </c>
      <c r="D202" s="349" t="s">
        <v>544</v>
      </c>
      <c r="E202" s="351" t="s">
        <v>552</v>
      </c>
      <c r="F202" s="352" t="s">
        <v>553</v>
      </c>
      <c r="G202" s="194" t="s">
        <v>93</v>
      </c>
      <c r="H202" s="195" t="s">
        <v>93</v>
      </c>
      <c r="I202" s="355"/>
      <c r="J202" s="944"/>
      <c r="K202" s="348" t="s">
        <v>371</v>
      </c>
      <c r="L202" s="356" t="s">
        <v>554</v>
      </c>
      <c r="M202" s="357" t="s">
        <v>555</v>
      </c>
      <c r="N202" s="216"/>
      <c r="O202" s="217"/>
      <c r="P202" s="217"/>
      <c r="Q202" s="217"/>
      <c r="R202" s="217"/>
      <c r="S202" s="217"/>
      <c r="T202" s="217"/>
      <c r="U202" s="131"/>
      <c r="V202" s="231" t="s">
        <v>550</v>
      </c>
      <c r="W202" s="217"/>
    </row>
    <row r="203" spans="1:23" x14ac:dyDescent="0.25">
      <c r="A203" s="367">
        <v>430</v>
      </c>
      <c r="B203" s="349" t="s">
        <v>543</v>
      </c>
      <c r="C203" s="367">
        <v>430</v>
      </c>
      <c r="D203" s="349" t="s">
        <v>544</v>
      </c>
      <c r="E203" s="351" t="s">
        <v>556</v>
      </c>
      <c r="F203" s="352" t="s">
        <v>557</v>
      </c>
      <c r="G203" s="194" t="s">
        <v>93</v>
      </c>
      <c r="H203" s="195" t="s">
        <v>93</v>
      </c>
      <c r="I203" s="196"/>
      <c r="J203" s="944"/>
      <c r="K203" s="348" t="s">
        <v>66</v>
      </c>
      <c r="L203" s="356" t="s">
        <v>434</v>
      </c>
      <c r="M203" s="357" t="s">
        <v>558</v>
      </c>
      <c r="N203" s="216"/>
      <c r="O203" s="217"/>
      <c r="P203" s="217"/>
      <c r="Q203" s="217"/>
      <c r="R203" s="217"/>
      <c r="S203" s="217"/>
      <c r="T203" s="217"/>
      <c r="U203" s="131"/>
      <c r="V203" s="231" t="s">
        <v>550</v>
      </c>
      <c r="W203" s="217"/>
    </row>
    <row r="204" spans="1:23" x14ac:dyDescent="0.25">
      <c r="A204" s="367">
        <v>430</v>
      </c>
      <c r="B204" s="349" t="s">
        <v>543</v>
      </c>
      <c r="C204" s="367">
        <v>430</v>
      </c>
      <c r="D204" s="349" t="s">
        <v>544</v>
      </c>
      <c r="E204" s="351" t="s">
        <v>559</v>
      </c>
      <c r="F204" s="352" t="s">
        <v>560</v>
      </c>
      <c r="G204" s="194" t="s">
        <v>93</v>
      </c>
      <c r="H204" s="195" t="s">
        <v>93</v>
      </c>
      <c r="I204" s="196"/>
      <c r="J204" s="944"/>
      <c r="K204" s="348" t="s">
        <v>66</v>
      </c>
      <c r="L204" s="133" t="s">
        <v>561</v>
      </c>
      <c r="M204" s="357" t="s">
        <v>558</v>
      </c>
      <c r="N204" s="216"/>
      <c r="O204" s="217"/>
      <c r="P204" s="217"/>
      <c r="Q204" s="217"/>
      <c r="R204" s="217"/>
      <c r="S204" s="217"/>
      <c r="T204" s="217"/>
      <c r="U204" s="131"/>
      <c r="V204" s="231" t="s">
        <v>550</v>
      </c>
      <c r="W204" s="217"/>
    </row>
    <row r="205" spans="1:23" x14ac:dyDescent="0.25">
      <c r="A205" s="367">
        <v>430</v>
      </c>
      <c r="B205" s="349" t="s">
        <v>543</v>
      </c>
      <c r="C205" s="367">
        <v>430</v>
      </c>
      <c r="D205" s="349" t="s">
        <v>544</v>
      </c>
      <c r="E205" s="351" t="s">
        <v>562</v>
      </c>
      <c r="F205" s="352" t="s">
        <v>563</v>
      </c>
      <c r="G205" s="194" t="s">
        <v>93</v>
      </c>
      <c r="H205" s="195" t="s">
        <v>93</v>
      </c>
      <c r="I205" s="355"/>
      <c r="J205" s="944"/>
      <c r="K205" s="348" t="s">
        <v>66</v>
      </c>
      <c r="L205" s="356" t="s">
        <v>564</v>
      </c>
      <c r="M205" s="357" t="s">
        <v>565</v>
      </c>
      <c r="N205" s="216"/>
      <c r="O205" s="217"/>
      <c r="P205" s="217"/>
      <c r="Q205" s="217"/>
      <c r="R205" s="217"/>
      <c r="S205" s="217"/>
      <c r="T205" s="217"/>
      <c r="U205" s="131"/>
      <c r="V205" s="231" t="s">
        <v>550</v>
      </c>
      <c r="W205" s="217"/>
    </row>
    <row r="206" spans="1:23" x14ac:dyDescent="0.25">
      <c r="A206" s="367">
        <v>430</v>
      </c>
      <c r="B206" s="349" t="s">
        <v>543</v>
      </c>
      <c r="C206" s="367">
        <v>430</v>
      </c>
      <c r="D206" s="349" t="s">
        <v>544</v>
      </c>
      <c r="E206" s="351" t="s">
        <v>566</v>
      </c>
      <c r="F206" s="352" t="s">
        <v>567</v>
      </c>
      <c r="G206" s="194" t="s">
        <v>93</v>
      </c>
      <c r="H206" s="195" t="s">
        <v>93</v>
      </c>
      <c r="I206" s="355"/>
      <c r="J206" s="944"/>
      <c r="K206" s="348" t="s">
        <v>66</v>
      </c>
      <c r="L206" s="356" t="s">
        <v>554</v>
      </c>
      <c r="M206" s="357" t="s">
        <v>555</v>
      </c>
      <c r="N206" s="216"/>
      <c r="O206" s="217"/>
      <c r="P206" s="217"/>
      <c r="Q206" s="217"/>
      <c r="R206" s="217"/>
      <c r="S206" s="217"/>
      <c r="T206" s="217"/>
      <c r="U206" s="131"/>
      <c r="V206" s="231" t="s">
        <v>550</v>
      </c>
      <c r="W206" s="217"/>
    </row>
    <row r="207" spans="1:23" x14ac:dyDescent="0.25">
      <c r="A207" s="367">
        <v>430</v>
      </c>
      <c r="B207" s="349" t="s">
        <v>543</v>
      </c>
      <c r="C207" s="367">
        <v>430</v>
      </c>
      <c r="D207" s="349" t="s">
        <v>544</v>
      </c>
      <c r="E207" s="351" t="s">
        <v>568</v>
      </c>
      <c r="F207" s="352" t="s">
        <v>569</v>
      </c>
      <c r="G207" s="194" t="s">
        <v>93</v>
      </c>
      <c r="H207" s="195" t="s">
        <v>93</v>
      </c>
      <c r="I207" s="196"/>
      <c r="J207" s="944"/>
      <c r="K207" s="348" t="s">
        <v>66</v>
      </c>
      <c r="L207" s="356" t="s">
        <v>570</v>
      </c>
      <c r="M207" s="357" t="s">
        <v>571</v>
      </c>
      <c r="N207" s="216"/>
      <c r="O207" s="217"/>
      <c r="P207" s="217"/>
      <c r="Q207" s="217"/>
      <c r="R207" s="217"/>
      <c r="S207" s="217"/>
      <c r="T207" s="217"/>
      <c r="U207" s="131"/>
      <c r="V207" s="231" t="s">
        <v>550</v>
      </c>
      <c r="W207" s="217"/>
    </row>
    <row r="208" spans="1:23" x14ac:dyDescent="0.25">
      <c r="A208" s="367">
        <v>430</v>
      </c>
      <c r="B208" s="349" t="s">
        <v>543</v>
      </c>
      <c r="C208" s="367">
        <v>430</v>
      </c>
      <c r="D208" s="349" t="s">
        <v>544</v>
      </c>
      <c r="E208" s="351" t="s">
        <v>572</v>
      </c>
      <c r="F208" s="352" t="s">
        <v>573</v>
      </c>
      <c r="G208" s="194" t="s">
        <v>93</v>
      </c>
      <c r="H208" s="195" t="s">
        <v>93</v>
      </c>
      <c r="I208" s="355"/>
      <c r="J208" s="944"/>
      <c r="K208" s="348" t="s">
        <v>66</v>
      </c>
      <c r="L208" s="356" t="s">
        <v>574</v>
      </c>
      <c r="M208" s="357" t="s">
        <v>558</v>
      </c>
      <c r="N208" s="216"/>
      <c r="O208" s="217"/>
      <c r="P208" s="217"/>
      <c r="Q208" s="217"/>
      <c r="R208" s="217"/>
      <c r="S208" s="217"/>
      <c r="T208" s="217"/>
      <c r="U208" s="131"/>
      <c r="V208" s="231" t="s">
        <v>550</v>
      </c>
      <c r="W208" s="217"/>
    </row>
    <row r="209" spans="1:23" x14ac:dyDescent="0.25">
      <c r="A209" s="367">
        <v>430</v>
      </c>
      <c r="B209" s="349" t="s">
        <v>543</v>
      </c>
      <c r="C209" s="367">
        <v>430</v>
      </c>
      <c r="D209" s="349" t="s">
        <v>544</v>
      </c>
      <c r="E209" s="192" t="s">
        <v>575</v>
      </c>
      <c r="F209" s="193" t="s">
        <v>576</v>
      </c>
      <c r="G209" s="194" t="s">
        <v>93</v>
      </c>
      <c r="H209" s="195" t="s">
        <v>93</v>
      </c>
      <c r="I209" s="196" t="s">
        <v>541</v>
      </c>
      <c r="J209" s="944"/>
      <c r="K209" s="348" t="s">
        <v>577</v>
      </c>
      <c r="L209" s="356" t="s">
        <v>309</v>
      </c>
      <c r="M209" s="357" t="s">
        <v>308</v>
      </c>
      <c r="N209" s="216" t="s">
        <v>47</v>
      </c>
      <c r="O209" s="217">
        <v>200</v>
      </c>
      <c r="P209" s="217">
        <v>200</v>
      </c>
      <c r="Q209" s="217">
        <v>300</v>
      </c>
      <c r="R209" s="217"/>
      <c r="S209" s="217"/>
      <c r="T209" s="217"/>
      <c r="U209" s="131"/>
      <c r="V209" s="231" t="s">
        <v>550</v>
      </c>
      <c r="W209" s="217"/>
    </row>
    <row r="210" spans="1:23" x14ac:dyDescent="0.25">
      <c r="A210" s="367">
        <v>430</v>
      </c>
      <c r="B210" s="349" t="s">
        <v>543</v>
      </c>
      <c r="C210" s="367">
        <v>430</v>
      </c>
      <c r="D210" s="349" t="s">
        <v>544</v>
      </c>
      <c r="E210" s="192" t="s">
        <v>578</v>
      </c>
      <c r="F210" s="193" t="s">
        <v>579</v>
      </c>
      <c r="G210" s="194" t="s">
        <v>93</v>
      </c>
      <c r="H210" s="195" t="s">
        <v>93</v>
      </c>
      <c r="I210" s="196" t="s">
        <v>541</v>
      </c>
      <c r="J210" s="945"/>
      <c r="K210" s="348" t="s">
        <v>66</v>
      </c>
      <c r="L210" s="368" t="s">
        <v>66</v>
      </c>
      <c r="M210" s="369" t="s">
        <v>286</v>
      </c>
      <c r="N210" s="216" t="s">
        <v>47</v>
      </c>
      <c r="O210" s="217">
        <v>200</v>
      </c>
      <c r="P210" s="217">
        <v>200</v>
      </c>
      <c r="Q210" s="217">
        <v>300</v>
      </c>
      <c r="R210" s="217"/>
      <c r="S210" s="217"/>
      <c r="T210" s="217"/>
      <c r="U210" s="131"/>
      <c r="V210" s="231" t="s">
        <v>550</v>
      </c>
      <c r="W210" s="217"/>
    </row>
    <row r="211" spans="1:23" x14ac:dyDescent="0.25">
      <c r="A211" s="367">
        <v>430</v>
      </c>
      <c r="B211" s="349" t="s">
        <v>543</v>
      </c>
      <c r="C211" s="367">
        <v>430</v>
      </c>
      <c r="D211" s="349" t="s">
        <v>544</v>
      </c>
      <c r="E211" s="351" t="s">
        <v>580</v>
      </c>
      <c r="F211" s="352" t="s">
        <v>581</v>
      </c>
      <c r="G211" s="370" t="s">
        <v>93</v>
      </c>
      <c r="H211" s="371" t="s">
        <v>93</v>
      </c>
      <c r="I211" s="355"/>
      <c r="J211" s="358" t="s">
        <v>501</v>
      </c>
      <c r="K211" s="348" t="s">
        <v>66</v>
      </c>
      <c r="L211" s="356" t="s">
        <v>582</v>
      </c>
      <c r="M211" s="357" t="s">
        <v>583</v>
      </c>
      <c r="N211" s="216"/>
      <c r="O211" s="217"/>
      <c r="P211" s="217"/>
      <c r="Q211" s="217"/>
      <c r="R211" s="217"/>
      <c r="S211" s="217"/>
      <c r="T211" s="217"/>
      <c r="U211" s="131"/>
      <c r="V211" s="231" t="s">
        <v>550</v>
      </c>
      <c r="W211" s="217"/>
    </row>
    <row r="212" spans="1:23" x14ac:dyDescent="0.25">
      <c r="A212" s="367">
        <v>430</v>
      </c>
      <c r="B212" s="349" t="s">
        <v>543</v>
      </c>
      <c r="C212" s="367">
        <v>430</v>
      </c>
      <c r="D212" s="349" t="s">
        <v>544</v>
      </c>
      <c r="E212" s="351" t="s">
        <v>584</v>
      </c>
      <c r="F212" s="352" t="s">
        <v>585</v>
      </c>
      <c r="G212" s="370" t="s">
        <v>93</v>
      </c>
      <c r="H212" s="371" t="s">
        <v>93</v>
      </c>
      <c r="I212" s="196"/>
      <c r="J212" s="350" t="s">
        <v>503</v>
      </c>
      <c r="K212" s="348" t="s">
        <v>66</v>
      </c>
      <c r="L212" s="368" t="s">
        <v>66</v>
      </c>
      <c r="M212" s="369" t="s">
        <v>286</v>
      </c>
      <c r="N212" s="216"/>
      <c r="O212" s="217"/>
      <c r="P212" s="217"/>
      <c r="Q212" s="217"/>
      <c r="R212" s="217"/>
      <c r="S212" s="217"/>
      <c r="T212" s="217"/>
      <c r="U212" s="131"/>
      <c r="V212" s="231" t="s">
        <v>550</v>
      </c>
      <c r="W212" s="217"/>
    </row>
    <row r="213" spans="1:23" x14ac:dyDescent="0.25">
      <c r="A213" s="367">
        <v>430</v>
      </c>
      <c r="B213" s="349" t="s">
        <v>543</v>
      </c>
      <c r="C213" s="367">
        <v>430</v>
      </c>
      <c r="D213" s="349" t="s">
        <v>544</v>
      </c>
      <c r="E213" s="351" t="s">
        <v>586</v>
      </c>
      <c r="F213" s="352" t="s">
        <v>587</v>
      </c>
      <c r="G213" s="370" t="s">
        <v>93</v>
      </c>
      <c r="H213" s="371" t="s">
        <v>93</v>
      </c>
      <c r="I213" s="196"/>
      <c r="J213" s="350" t="s">
        <v>506</v>
      </c>
      <c r="K213" s="348" t="s">
        <v>66</v>
      </c>
      <c r="L213" s="356" t="s">
        <v>582</v>
      </c>
      <c r="M213" s="357" t="s">
        <v>583</v>
      </c>
      <c r="N213" s="216"/>
      <c r="O213" s="217"/>
      <c r="P213" s="217"/>
      <c r="Q213" s="217"/>
      <c r="R213" s="217"/>
      <c r="S213" s="217"/>
      <c r="T213" s="217"/>
      <c r="U213" s="131"/>
      <c r="V213" s="231" t="s">
        <v>550</v>
      </c>
      <c r="W213" s="217"/>
    </row>
    <row r="214" spans="1:23" x14ac:dyDescent="0.25">
      <c r="A214" s="367">
        <v>430</v>
      </c>
      <c r="B214" s="349" t="s">
        <v>543</v>
      </c>
      <c r="C214" s="367">
        <v>430</v>
      </c>
      <c r="D214" s="349" t="s">
        <v>544</v>
      </c>
      <c r="E214" s="351" t="s">
        <v>588</v>
      </c>
      <c r="F214" s="352" t="s">
        <v>589</v>
      </c>
      <c r="G214" s="370" t="s">
        <v>93</v>
      </c>
      <c r="H214" s="371" t="s">
        <v>93</v>
      </c>
      <c r="I214" s="355"/>
      <c r="J214" s="350" t="s">
        <v>509</v>
      </c>
      <c r="K214" s="348" t="s">
        <v>66</v>
      </c>
      <c r="L214" s="356" t="s">
        <v>582</v>
      </c>
      <c r="M214" s="357" t="s">
        <v>583</v>
      </c>
      <c r="N214" s="216"/>
      <c r="O214" s="217"/>
      <c r="P214" s="217"/>
      <c r="Q214" s="217"/>
      <c r="R214" s="217"/>
      <c r="S214" s="217"/>
      <c r="T214" s="217"/>
      <c r="U214" s="131"/>
      <c r="V214" s="231" t="s">
        <v>550</v>
      </c>
      <c r="W214" s="217"/>
    </row>
    <row r="215" spans="1:23" x14ac:dyDescent="0.25">
      <c r="A215" s="367">
        <v>430</v>
      </c>
      <c r="B215" s="349" t="s">
        <v>543</v>
      </c>
      <c r="C215" s="367">
        <v>430</v>
      </c>
      <c r="D215" s="349" t="s">
        <v>544</v>
      </c>
      <c r="E215" s="351" t="s">
        <v>590</v>
      </c>
      <c r="F215" s="352" t="s">
        <v>591</v>
      </c>
      <c r="G215" s="370" t="s">
        <v>93</v>
      </c>
      <c r="H215" s="371" t="s">
        <v>93</v>
      </c>
      <c r="I215" s="355"/>
      <c r="J215" s="358"/>
      <c r="K215" s="348" t="s">
        <v>66</v>
      </c>
      <c r="L215" s="356" t="s">
        <v>582</v>
      </c>
      <c r="M215" s="357" t="s">
        <v>583</v>
      </c>
      <c r="N215" s="216"/>
      <c r="O215" s="217"/>
      <c r="P215" s="217"/>
      <c r="Q215" s="217"/>
      <c r="R215" s="217"/>
      <c r="S215" s="217"/>
      <c r="T215" s="217"/>
      <c r="U215" s="131"/>
      <c r="V215" s="231" t="s">
        <v>550</v>
      </c>
      <c r="W215" s="217"/>
    </row>
    <row r="216" spans="1:23" x14ac:dyDescent="0.25">
      <c r="A216" s="367">
        <v>430</v>
      </c>
      <c r="B216" s="349" t="s">
        <v>543</v>
      </c>
      <c r="C216" s="367">
        <v>430</v>
      </c>
      <c r="D216" s="349" t="s">
        <v>544</v>
      </c>
      <c r="E216" s="351" t="s">
        <v>592</v>
      </c>
      <c r="F216" s="352" t="s">
        <v>593</v>
      </c>
      <c r="G216" s="370" t="s">
        <v>93</v>
      </c>
      <c r="H216" s="371" t="s">
        <v>93</v>
      </c>
      <c r="I216" s="196"/>
      <c r="J216" s="350"/>
      <c r="K216" s="348" t="s">
        <v>66</v>
      </c>
      <c r="L216" s="356" t="s">
        <v>594</v>
      </c>
      <c r="M216" s="357" t="s">
        <v>558</v>
      </c>
      <c r="N216" s="216"/>
      <c r="O216" s="217"/>
      <c r="P216" s="217"/>
      <c r="Q216" s="217"/>
      <c r="R216" s="217"/>
      <c r="S216" s="217"/>
      <c r="T216" s="217"/>
      <c r="U216" s="131"/>
      <c r="V216" s="231" t="s">
        <v>550</v>
      </c>
      <c r="W216" s="217"/>
    </row>
    <row r="217" spans="1:23" x14ac:dyDescent="0.25">
      <c r="A217" s="367">
        <v>430</v>
      </c>
      <c r="B217" s="349" t="s">
        <v>543</v>
      </c>
      <c r="C217" s="367">
        <v>430</v>
      </c>
      <c r="D217" s="349" t="s">
        <v>544</v>
      </c>
      <c r="E217" s="351" t="s">
        <v>595</v>
      </c>
      <c r="F217" s="352" t="s">
        <v>596</v>
      </c>
      <c r="G217" s="370" t="s">
        <v>93</v>
      </c>
      <c r="H217" s="371" t="s">
        <v>93</v>
      </c>
      <c r="I217" s="355"/>
      <c r="J217" s="358" t="s">
        <v>501</v>
      </c>
      <c r="K217" s="348" t="s">
        <v>66</v>
      </c>
      <c r="L217" s="356" t="s">
        <v>597</v>
      </c>
      <c r="M217" s="357" t="s">
        <v>598</v>
      </c>
      <c r="N217" s="216"/>
      <c r="O217" s="217"/>
      <c r="P217" s="217"/>
      <c r="Q217" s="217"/>
      <c r="R217" s="217"/>
      <c r="S217" s="217"/>
      <c r="T217" s="217"/>
      <c r="U217" s="131"/>
      <c r="V217" s="231" t="s">
        <v>550</v>
      </c>
      <c r="W217" s="217"/>
    </row>
    <row r="218" spans="1:23" x14ac:dyDescent="0.25">
      <c r="A218" s="367">
        <v>430</v>
      </c>
      <c r="B218" s="349" t="s">
        <v>543</v>
      </c>
      <c r="C218" s="367">
        <v>430</v>
      </c>
      <c r="D218" s="349" t="s">
        <v>544</v>
      </c>
      <c r="E218" s="192" t="s">
        <v>599</v>
      </c>
      <c r="F218" s="193" t="s">
        <v>600</v>
      </c>
      <c r="G218" s="370"/>
      <c r="H218" s="371"/>
      <c r="I218" s="196"/>
      <c r="J218" s="350"/>
      <c r="K218" s="348" t="s">
        <v>66</v>
      </c>
      <c r="L218" s="368" t="s">
        <v>66</v>
      </c>
      <c r="M218" s="369" t="s">
        <v>286</v>
      </c>
      <c r="N218" s="216"/>
      <c r="O218" s="217"/>
      <c r="P218" s="217"/>
      <c r="Q218" s="217"/>
      <c r="R218" s="217"/>
      <c r="S218" s="217"/>
      <c r="T218" s="217"/>
      <c r="U218" s="131"/>
      <c r="V218" s="231" t="s">
        <v>550</v>
      </c>
      <c r="W218" s="217"/>
    </row>
    <row r="219" spans="1:23" x14ac:dyDescent="0.25">
      <c r="A219" s="367">
        <v>430</v>
      </c>
      <c r="B219" s="349" t="s">
        <v>543</v>
      </c>
      <c r="C219" s="367">
        <v>430</v>
      </c>
      <c r="D219" s="349" t="s">
        <v>544</v>
      </c>
      <c r="E219" s="351" t="s">
        <v>601</v>
      </c>
      <c r="F219" s="352" t="s">
        <v>602</v>
      </c>
      <c r="G219" s="370" t="s">
        <v>93</v>
      </c>
      <c r="H219" s="371"/>
      <c r="I219" s="196"/>
      <c r="J219" s="350"/>
      <c r="K219" s="348" t="s">
        <v>66</v>
      </c>
      <c r="L219" s="356" t="s">
        <v>603</v>
      </c>
      <c r="M219" s="357" t="s">
        <v>604</v>
      </c>
      <c r="N219" s="216" t="s">
        <v>47</v>
      </c>
      <c r="O219" s="217">
        <v>200</v>
      </c>
      <c r="P219" s="217">
        <v>200</v>
      </c>
      <c r="Q219" s="217">
        <v>300</v>
      </c>
      <c r="R219" s="217"/>
      <c r="S219" s="217"/>
      <c r="T219" s="217"/>
      <c r="U219" s="131"/>
      <c r="V219" s="231" t="s">
        <v>550</v>
      </c>
      <c r="W219" s="217"/>
    </row>
    <row r="220" spans="1:23" x14ac:dyDescent="0.25">
      <c r="A220" s="367">
        <v>430</v>
      </c>
      <c r="B220" s="349" t="s">
        <v>543</v>
      </c>
      <c r="C220" s="367">
        <v>430</v>
      </c>
      <c r="D220" s="349" t="s">
        <v>544</v>
      </c>
      <c r="E220" s="351" t="s">
        <v>605</v>
      </c>
      <c r="F220" s="352" t="s">
        <v>606</v>
      </c>
      <c r="G220" s="370" t="s">
        <v>93</v>
      </c>
      <c r="H220" s="371"/>
      <c r="I220" s="196"/>
      <c r="J220" s="350"/>
      <c r="K220" s="348" t="s">
        <v>66</v>
      </c>
      <c r="L220" s="356" t="s">
        <v>603</v>
      </c>
      <c r="M220" s="357" t="s">
        <v>604</v>
      </c>
      <c r="N220" s="216" t="s">
        <v>47</v>
      </c>
      <c r="O220" s="217">
        <v>200</v>
      </c>
      <c r="P220" s="217">
        <v>200</v>
      </c>
      <c r="Q220" s="217">
        <v>300</v>
      </c>
      <c r="R220" s="217"/>
      <c r="S220" s="217"/>
      <c r="T220" s="217"/>
      <c r="U220" s="131"/>
      <c r="V220" s="231" t="s">
        <v>550</v>
      </c>
      <c r="W220" s="217"/>
    </row>
    <row r="221" spans="1:23" x14ac:dyDescent="0.25">
      <c r="A221" s="367">
        <v>430</v>
      </c>
      <c r="B221" s="349" t="s">
        <v>543</v>
      </c>
      <c r="C221" s="367">
        <v>430</v>
      </c>
      <c r="D221" s="349" t="s">
        <v>544</v>
      </c>
      <c r="E221" s="351" t="s">
        <v>607</v>
      </c>
      <c r="F221" s="352" t="s">
        <v>608</v>
      </c>
      <c r="G221" s="370" t="s">
        <v>93</v>
      </c>
      <c r="H221" s="371" t="s">
        <v>93</v>
      </c>
      <c r="I221" s="196"/>
      <c r="J221" s="350"/>
      <c r="K221" s="348" t="s">
        <v>271</v>
      </c>
      <c r="L221" s="356" t="s">
        <v>475</v>
      </c>
      <c r="M221" s="357" t="s">
        <v>476</v>
      </c>
      <c r="N221" s="216" t="s">
        <v>47</v>
      </c>
      <c r="O221" s="217">
        <v>200</v>
      </c>
      <c r="P221" s="217">
        <v>200</v>
      </c>
      <c r="Q221" s="217">
        <v>300</v>
      </c>
      <c r="R221" s="217"/>
      <c r="S221" s="217"/>
      <c r="T221" s="217"/>
      <c r="U221" s="131"/>
      <c r="V221" s="231" t="s">
        <v>550</v>
      </c>
      <c r="W221" s="217"/>
    </row>
    <row r="222" spans="1:23" x14ac:dyDescent="0.25">
      <c r="A222" s="367">
        <v>430</v>
      </c>
      <c r="B222" s="349" t="s">
        <v>543</v>
      </c>
      <c r="C222" s="367">
        <v>430</v>
      </c>
      <c r="D222" s="349" t="s">
        <v>544</v>
      </c>
      <c r="E222" s="351" t="s">
        <v>609</v>
      </c>
      <c r="F222" s="352" t="s">
        <v>610</v>
      </c>
      <c r="G222" s="370" t="s">
        <v>93</v>
      </c>
      <c r="H222" s="371" t="s">
        <v>93</v>
      </c>
      <c r="I222" s="196"/>
      <c r="J222" s="350"/>
      <c r="K222" s="348" t="s">
        <v>271</v>
      </c>
      <c r="L222" s="356" t="s">
        <v>475</v>
      </c>
      <c r="M222" s="357" t="s">
        <v>476</v>
      </c>
      <c r="N222" s="216" t="s">
        <v>47</v>
      </c>
      <c r="O222" s="217">
        <v>200</v>
      </c>
      <c r="P222" s="217">
        <v>200</v>
      </c>
      <c r="Q222" s="217">
        <v>300</v>
      </c>
      <c r="R222" s="217"/>
      <c r="S222" s="217"/>
      <c r="T222" s="217"/>
      <c r="U222" s="131"/>
      <c r="V222" s="231" t="s">
        <v>550</v>
      </c>
      <c r="W222" s="217"/>
    </row>
    <row r="223" spans="1:23" x14ac:dyDescent="0.25">
      <c r="A223" s="367">
        <v>430</v>
      </c>
      <c r="B223" s="349" t="s">
        <v>543</v>
      </c>
      <c r="C223" s="367">
        <v>430</v>
      </c>
      <c r="D223" s="349" t="s">
        <v>544</v>
      </c>
      <c r="E223" s="351" t="s">
        <v>611</v>
      </c>
      <c r="F223" s="352" t="s">
        <v>612</v>
      </c>
      <c r="G223" s="370" t="s">
        <v>93</v>
      </c>
      <c r="H223" s="371"/>
      <c r="I223" s="196"/>
      <c r="J223" s="350"/>
      <c r="K223" s="348" t="s">
        <v>66</v>
      </c>
      <c r="L223" s="356" t="s">
        <v>613</v>
      </c>
      <c r="M223" s="357" t="s">
        <v>614</v>
      </c>
      <c r="N223" s="216" t="s">
        <v>47</v>
      </c>
      <c r="O223" s="217">
        <v>200</v>
      </c>
      <c r="P223" s="217">
        <v>200</v>
      </c>
      <c r="Q223" s="217">
        <v>300</v>
      </c>
      <c r="R223" s="217"/>
      <c r="S223" s="217"/>
      <c r="T223" s="217"/>
      <c r="U223" s="131"/>
      <c r="V223" s="231" t="s">
        <v>550</v>
      </c>
      <c r="W223" s="217"/>
    </row>
    <row r="224" spans="1:23" x14ac:dyDescent="0.25">
      <c r="A224" s="367">
        <v>430</v>
      </c>
      <c r="B224" s="349" t="s">
        <v>543</v>
      </c>
      <c r="C224" s="367">
        <v>430</v>
      </c>
      <c r="D224" s="349" t="s">
        <v>544</v>
      </c>
      <c r="E224" s="351" t="s">
        <v>615</v>
      </c>
      <c r="F224" s="352" t="s">
        <v>616</v>
      </c>
      <c r="G224" s="370" t="s">
        <v>93</v>
      </c>
      <c r="H224" s="371" t="s">
        <v>93</v>
      </c>
      <c r="I224" s="196"/>
      <c r="J224" s="350"/>
      <c r="K224" s="348" t="s">
        <v>271</v>
      </c>
      <c r="L224" s="356" t="s">
        <v>617</v>
      </c>
      <c r="M224" s="357" t="s">
        <v>618</v>
      </c>
      <c r="N224" s="216" t="s">
        <v>47</v>
      </c>
      <c r="O224" s="217">
        <v>200</v>
      </c>
      <c r="P224" s="217">
        <v>200</v>
      </c>
      <c r="Q224" s="217">
        <v>300</v>
      </c>
      <c r="R224" s="217"/>
      <c r="S224" s="217"/>
      <c r="T224" s="217"/>
      <c r="U224" s="131"/>
      <c r="V224" s="231" t="s">
        <v>550</v>
      </c>
      <c r="W224" s="217"/>
    </row>
    <row r="225" spans="1:23" x14ac:dyDescent="0.25">
      <c r="A225" s="367">
        <v>430</v>
      </c>
      <c r="B225" s="349" t="s">
        <v>543</v>
      </c>
      <c r="C225" s="367">
        <v>430</v>
      </c>
      <c r="D225" s="349" t="s">
        <v>544</v>
      </c>
      <c r="E225" s="351" t="s">
        <v>619</v>
      </c>
      <c r="F225" s="352" t="s">
        <v>620</v>
      </c>
      <c r="G225" s="370" t="s">
        <v>93</v>
      </c>
      <c r="H225" s="371" t="s">
        <v>93</v>
      </c>
      <c r="I225" s="196"/>
      <c r="J225" s="350"/>
      <c r="K225" s="348" t="s">
        <v>271</v>
      </c>
      <c r="L225" s="356" t="s">
        <v>475</v>
      </c>
      <c r="M225" s="357" t="s">
        <v>476</v>
      </c>
      <c r="N225" s="216" t="s">
        <v>47</v>
      </c>
      <c r="O225" s="217">
        <v>200</v>
      </c>
      <c r="P225" s="217">
        <v>200</v>
      </c>
      <c r="Q225" s="217">
        <v>300</v>
      </c>
      <c r="R225" s="217"/>
      <c r="S225" s="217"/>
      <c r="T225" s="217"/>
      <c r="U225" s="131"/>
      <c r="V225" s="231" t="s">
        <v>550</v>
      </c>
      <c r="W225" s="217"/>
    </row>
    <row r="226" spans="1:23" x14ac:dyDescent="0.25">
      <c r="A226" s="367">
        <v>430</v>
      </c>
      <c r="B226" s="349" t="s">
        <v>543</v>
      </c>
      <c r="C226" s="367">
        <v>430</v>
      </c>
      <c r="D226" s="349" t="s">
        <v>544</v>
      </c>
      <c r="E226" s="351" t="s">
        <v>621</v>
      </c>
      <c r="F226" s="352" t="s">
        <v>622</v>
      </c>
      <c r="G226" s="370" t="s">
        <v>93</v>
      </c>
      <c r="H226" s="371" t="s">
        <v>93</v>
      </c>
      <c r="I226" s="196"/>
      <c r="J226" s="350"/>
      <c r="K226" s="348" t="s">
        <v>66</v>
      </c>
      <c r="L226" s="368" t="s">
        <v>66</v>
      </c>
      <c r="M226" s="369" t="s">
        <v>286</v>
      </c>
      <c r="N226" s="216" t="s">
        <v>47</v>
      </c>
      <c r="O226" s="217">
        <v>200</v>
      </c>
      <c r="P226" s="217">
        <v>200</v>
      </c>
      <c r="Q226" s="217">
        <v>300</v>
      </c>
      <c r="R226" s="217"/>
      <c r="S226" s="217"/>
      <c r="T226" s="217"/>
      <c r="U226" s="131"/>
      <c r="V226" s="231" t="s">
        <v>550</v>
      </c>
      <c r="W226" s="217"/>
    </row>
    <row r="227" spans="1:23" x14ac:dyDescent="0.25">
      <c r="A227" s="367">
        <v>430</v>
      </c>
      <c r="B227" s="349" t="s">
        <v>543</v>
      </c>
      <c r="C227" s="367">
        <v>430</v>
      </c>
      <c r="D227" s="349" t="s">
        <v>544</v>
      </c>
      <c r="E227" s="192" t="s">
        <v>623</v>
      </c>
      <c r="F227" s="193" t="s">
        <v>497</v>
      </c>
      <c r="G227" s="370" t="s">
        <v>93</v>
      </c>
      <c r="H227" s="371" t="s">
        <v>93</v>
      </c>
      <c r="I227" s="196"/>
      <c r="J227" s="350"/>
      <c r="K227" s="348" t="s">
        <v>271</v>
      </c>
      <c r="L227" s="356" t="s">
        <v>367</v>
      </c>
      <c r="M227" s="357" t="s">
        <v>624</v>
      </c>
      <c r="N227" s="216" t="s">
        <v>47</v>
      </c>
      <c r="O227" s="217">
        <v>200</v>
      </c>
      <c r="P227" s="217">
        <v>200</v>
      </c>
      <c r="Q227" s="217">
        <v>300</v>
      </c>
      <c r="R227" s="217"/>
      <c r="S227" s="217"/>
      <c r="T227" s="217"/>
      <c r="U227" s="131"/>
      <c r="V227" s="231" t="s">
        <v>550</v>
      </c>
      <c r="W227" s="217"/>
    </row>
    <row r="228" spans="1:23" x14ac:dyDescent="0.25">
      <c r="A228" s="367">
        <v>430</v>
      </c>
      <c r="B228" s="349" t="s">
        <v>543</v>
      </c>
      <c r="C228" s="367">
        <v>430</v>
      </c>
      <c r="D228" s="349" t="s">
        <v>544</v>
      </c>
      <c r="E228" s="192" t="s">
        <v>625</v>
      </c>
      <c r="F228" s="193" t="s">
        <v>499</v>
      </c>
      <c r="G228" s="370" t="s">
        <v>93</v>
      </c>
      <c r="H228" s="371" t="s">
        <v>93</v>
      </c>
      <c r="I228" s="196"/>
      <c r="J228" s="350"/>
      <c r="K228" s="348" t="s">
        <v>66</v>
      </c>
      <c r="L228" s="368" t="s">
        <v>66</v>
      </c>
      <c r="M228" s="369" t="s">
        <v>286</v>
      </c>
      <c r="N228" s="216" t="s">
        <v>47</v>
      </c>
      <c r="O228" s="217">
        <v>200</v>
      </c>
      <c r="P228" s="217">
        <v>200</v>
      </c>
      <c r="Q228" s="217">
        <v>300</v>
      </c>
      <c r="R228" s="217"/>
      <c r="S228" s="217"/>
      <c r="T228" s="217"/>
      <c r="U228" s="131"/>
      <c r="V228" s="231" t="s">
        <v>550</v>
      </c>
      <c r="W228" s="217"/>
    </row>
    <row r="229" spans="1:23" x14ac:dyDescent="0.25">
      <c r="A229" s="367">
        <v>430</v>
      </c>
      <c r="B229" s="349" t="s">
        <v>543</v>
      </c>
      <c r="C229" s="367">
        <v>430</v>
      </c>
      <c r="D229" s="349" t="s">
        <v>544</v>
      </c>
      <c r="E229" s="351" t="s">
        <v>626</v>
      </c>
      <c r="F229" s="352" t="s">
        <v>370</v>
      </c>
      <c r="G229" s="370" t="s">
        <v>93</v>
      </c>
      <c r="H229" s="371"/>
      <c r="I229" s="355"/>
      <c r="J229" s="358" t="s">
        <v>501</v>
      </c>
      <c r="K229" s="348" t="s">
        <v>371</v>
      </c>
      <c r="L229" s="356" t="s">
        <v>372</v>
      </c>
      <c r="M229" s="357" t="s">
        <v>373</v>
      </c>
      <c r="N229" s="216"/>
      <c r="O229" s="217"/>
      <c r="P229" s="217"/>
      <c r="Q229" s="217"/>
      <c r="R229" s="217"/>
      <c r="S229" s="217"/>
      <c r="T229" s="217"/>
      <c r="U229" s="131"/>
      <c r="V229" s="231" t="s">
        <v>550</v>
      </c>
      <c r="W229" s="217"/>
    </row>
    <row r="230" spans="1:23" x14ac:dyDescent="0.25">
      <c r="A230" s="367">
        <v>430</v>
      </c>
      <c r="B230" s="349" t="s">
        <v>543</v>
      </c>
      <c r="C230" s="367">
        <v>430</v>
      </c>
      <c r="D230" s="349" t="s">
        <v>544</v>
      </c>
      <c r="E230" s="351" t="s">
        <v>627</v>
      </c>
      <c r="F230" s="352" t="s">
        <v>375</v>
      </c>
      <c r="G230" s="370" t="s">
        <v>93</v>
      </c>
      <c r="H230" s="371"/>
      <c r="I230" s="196"/>
      <c r="J230" s="350" t="s">
        <v>503</v>
      </c>
      <c r="K230" s="348" t="s">
        <v>324</v>
      </c>
      <c r="L230" s="356" t="s">
        <v>376</v>
      </c>
      <c r="M230" s="357" t="s">
        <v>377</v>
      </c>
      <c r="N230" s="216"/>
      <c r="O230" s="217"/>
      <c r="P230" s="217"/>
      <c r="Q230" s="217"/>
      <c r="R230" s="217"/>
      <c r="S230" s="217"/>
      <c r="T230" s="217"/>
      <c r="U230" s="131"/>
      <c r="V230" s="231" t="s">
        <v>550</v>
      </c>
      <c r="W230" s="217"/>
    </row>
    <row r="231" spans="1:23" x14ac:dyDescent="0.25">
      <c r="A231" s="367">
        <v>430</v>
      </c>
      <c r="B231" s="349" t="s">
        <v>543</v>
      </c>
      <c r="C231" s="367">
        <v>430</v>
      </c>
      <c r="D231" s="349" t="s">
        <v>544</v>
      </c>
      <c r="E231" s="351" t="s">
        <v>628</v>
      </c>
      <c r="F231" s="352" t="s">
        <v>379</v>
      </c>
      <c r="G231" s="370" t="s">
        <v>93</v>
      </c>
      <c r="H231" s="371"/>
      <c r="I231" s="196"/>
      <c r="J231" s="350" t="s">
        <v>506</v>
      </c>
      <c r="K231" s="348" t="s">
        <v>324</v>
      </c>
      <c r="L231" s="356" t="s">
        <v>376</v>
      </c>
      <c r="M231" s="357" t="s">
        <v>377</v>
      </c>
      <c r="N231" s="216"/>
      <c r="O231" s="217"/>
      <c r="P231" s="217"/>
      <c r="Q231" s="217"/>
      <c r="R231" s="217"/>
      <c r="S231" s="217"/>
      <c r="T231" s="217"/>
      <c r="U231" s="131"/>
      <c r="V231" s="231" t="s">
        <v>550</v>
      </c>
      <c r="W231" s="217"/>
    </row>
    <row r="232" spans="1:23" x14ac:dyDescent="0.25">
      <c r="A232" s="367">
        <v>430</v>
      </c>
      <c r="B232" s="349" t="s">
        <v>543</v>
      </c>
      <c r="C232" s="367">
        <v>430</v>
      </c>
      <c r="D232" s="349" t="s">
        <v>544</v>
      </c>
      <c r="E232" s="351" t="s">
        <v>629</v>
      </c>
      <c r="F232" s="352" t="s">
        <v>381</v>
      </c>
      <c r="G232" s="370" t="s">
        <v>93</v>
      </c>
      <c r="H232" s="371"/>
      <c r="I232" s="355"/>
      <c r="J232" s="350" t="s">
        <v>509</v>
      </c>
      <c r="K232" s="348" t="s">
        <v>324</v>
      </c>
      <c r="L232" s="356" t="s">
        <v>376</v>
      </c>
      <c r="M232" s="357" t="s">
        <v>377</v>
      </c>
      <c r="N232" s="216"/>
      <c r="O232" s="217"/>
      <c r="P232" s="217"/>
      <c r="Q232" s="217"/>
      <c r="R232" s="217"/>
      <c r="S232" s="217"/>
      <c r="T232" s="217"/>
      <c r="U232" s="131"/>
      <c r="V232" s="231" t="s">
        <v>550</v>
      </c>
      <c r="W232" s="217"/>
    </row>
    <row r="233" spans="1:23" x14ac:dyDescent="0.25">
      <c r="A233" s="367">
        <v>430</v>
      </c>
      <c r="B233" s="349" t="s">
        <v>543</v>
      </c>
      <c r="C233" s="367">
        <v>430</v>
      </c>
      <c r="D233" s="349" t="s">
        <v>544</v>
      </c>
      <c r="E233" s="351" t="s">
        <v>630</v>
      </c>
      <c r="F233" s="352" t="s">
        <v>383</v>
      </c>
      <c r="G233" s="370" t="s">
        <v>93</v>
      </c>
      <c r="H233" s="371"/>
      <c r="I233" s="355"/>
      <c r="J233" s="358" t="s">
        <v>501</v>
      </c>
      <c r="K233" s="348" t="s">
        <v>324</v>
      </c>
      <c r="L233" s="356" t="s">
        <v>376</v>
      </c>
      <c r="M233" s="357" t="s">
        <v>377</v>
      </c>
      <c r="N233" s="216"/>
      <c r="O233" s="217"/>
      <c r="P233" s="217"/>
      <c r="Q233" s="217"/>
      <c r="R233" s="217"/>
      <c r="S233" s="217"/>
      <c r="T233" s="217"/>
      <c r="U233" s="131"/>
      <c r="V233" s="231" t="s">
        <v>550</v>
      </c>
      <c r="W233" s="217"/>
    </row>
    <row r="234" spans="1:23" x14ac:dyDescent="0.25">
      <c r="A234" s="197">
        <v>431</v>
      </c>
      <c r="B234" s="198" t="s">
        <v>631</v>
      </c>
      <c r="C234" s="197">
        <v>431</v>
      </c>
      <c r="D234" s="198" t="s">
        <v>631</v>
      </c>
      <c r="E234" s="199" t="s">
        <v>632</v>
      </c>
      <c r="F234" s="200" t="s">
        <v>633</v>
      </c>
      <c r="G234" s="194"/>
      <c r="H234" s="195"/>
      <c r="I234" s="196"/>
      <c r="J234" s="350"/>
      <c r="K234" s="348"/>
      <c r="L234" s="356"/>
      <c r="M234" s="357"/>
      <c r="N234" s="216"/>
      <c r="O234" s="217"/>
      <c r="P234" s="217"/>
      <c r="Q234" s="217"/>
      <c r="R234" s="217"/>
      <c r="S234" s="217"/>
      <c r="T234" s="217"/>
      <c r="U234" s="131"/>
      <c r="V234" s="231" t="s">
        <v>550</v>
      </c>
      <c r="W234" s="217"/>
    </row>
    <row r="235" spans="1:23" x14ac:dyDescent="0.25">
      <c r="A235" s="190">
        <v>431</v>
      </c>
      <c r="B235" s="349" t="s">
        <v>631</v>
      </c>
      <c r="C235" s="190">
        <v>431</v>
      </c>
      <c r="D235" s="349" t="s">
        <v>631</v>
      </c>
      <c r="E235" s="192" t="s">
        <v>634</v>
      </c>
      <c r="F235" s="193" t="s">
        <v>635</v>
      </c>
      <c r="G235" s="370" t="s">
        <v>93</v>
      </c>
      <c r="H235" s="371" t="s">
        <v>93</v>
      </c>
      <c r="I235" s="355"/>
      <c r="J235" s="358"/>
      <c r="K235" s="348" t="s">
        <v>324</v>
      </c>
      <c r="L235" s="356" t="s">
        <v>636</v>
      </c>
      <c r="M235" s="357" t="s">
        <v>598</v>
      </c>
      <c r="N235" s="216" t="s">
        <v>47</v>
      </c>
      <c r="O235" s="217">
        <v>200</v>
      </c>
      <c r="P235" s="217">
        <v>200</v>
      </c>
      <c r="Q235" s="217">
        <v>300</v>
      </c>
      <c r="R235" s="217"/>
      <c r="S235" s="217"/>
      <c r="T235" s="217"/>
      <c r="U235" s="131"/>
      <c r="V235" s="231" t="s">
        <v>550</v>
      </c>
      <c r="W235" s="217"/>
    </row>
    <row r="236" spans="1:23" x14ac:dyDescent="0.25">
      <c r="A236" s="190">
        <v>431</v>
      </c>
      <c r="B236" s="349" t="s">
        <v>631</v>
      </c>
      <c r="C236" s="190">
        <v>431</v>
      </c>
      <c r="D236" s="349" t="s">
        <v>631</v>
      </c>
      <c r="E236" s="192" t="s">
        <v>637</v>
      </c>
      <c r="F236" s="193" t="s">
        <v>638</v>
      </c>
      <c r="G236" s="194" t="s">
        <v>93</v>
      </c>
      <c r="H236" s="195" t="s">
        <v>93</v>
      </c>
      <c r="I236" s="196"/>
      <c r="J236" s="350"/>
      <c r="K236" s="348" t="s">
        <v>324</v>
      </c>
      <c r="L236" s="356" t="s">
        <v>636</v>
      </c>
      <c r="M236" s="357" t="s">
        <v>598</v>
      </c>
      <c r="N236" s="216" t="s">
        <v>47</v>
      </c>
      <c r="O236" s="217">
        <v>200</v>
      </c>
      <c r="P236" s="217">
        <v>200</v>
      </c>
      <c r="Q236" s="217">
        <v>300</v>
      </c>
      <c r="R236" s="217"/>
      <c r="S236" s="217"/>
      <c r="T236" s="217"/>
      <c r="U236" s="131"/>
      <c r="V236" s="231" t="s">
        <v>550</v>
      </c>
      <c r="W236" s="217"/>
    </row>
    <row r="237" spans="1:23" x14ac:dyDescent="0.25">
      <c r="A237" s="190">
        <v>431</v>
      </c>
      <c r="B237" s="349" t="s">
        <v>631</v>
      </c>
      <c r="C237" s="190">
        <v>431</v>
      </c>
      <c r="D237" s="349" t="s">
        <v>631</v>
      </c>
      <c r="E237" s="192" t="s">
        <v>639</v>
      </c>
      <c r="F237" s="193" t="s">
        <v>640</v>
      </c>
      <c r="G237" s="194" t="s">
        <v>93</v>
      </c>
      <c r="H237" s="195" t="s">
        <v>93</v>
      </c>
      <c r="I237" s="196"/>
      <c r="J237" s="350"/>
      <c r="K237" s="348" t="s">
        <v>324</v>
      </c>
      <c r="L237" s="356" t="s">
        <v>636</v>
      </c>
      <c r="M237" s="357" t="s">
        <v>598</v>
      </c>
      <c r="N237" s="216" t="s">
        <v>47</v>
      </c>
      <c r="O237" s="217">
        <v>200</v>
      </c>
      <c r="P237" s="217">
        <v>200</v>
      </c>
      <c r="Q237" s="217">
        <v>300</v>
      </c>
      <c r="R237" s="217"/>
      <c r="S237" s="217"/>
      <c r="T237" s="217"/>
      <c r="U237" s="131"/>
      <c r="V237" s="231" t="s">
        <v>550</v>
      </c>
      <c r="W237" s="217"/>
    </row>
    <row r="238" spans="1:23" x14ac:dyDescent="0.25">
      <c r="A238" s="190">
        <v>431</v>
      </c>
      <c r="B238" s="349" t="s">
        <v>631</v>
      </c>
      <c r="C238" s="190">
        <v>431</v>
      </c>
      <c r="D238" s="349" t="s">
        <v>631</v>
      </c>
      <c r="E238" s="192" t="s">
        <v>641</v>
      </c>
      <c r="F238" s="193" t="s">
        <v>642</v>
      </c>
      <c r="G238" s="194" t="s">
        <v>93</v>
      </c>
      <c r="H238" s="195" t="s">
        <v>93</v>
      </c>
      <c r="I238" s="196"/>
      <c r="J238" s="350"/>
      <c r="K238" s="348" t="s">
        <v>276</v>
      </c>
      <c r="L238" s="356" t="s">
        <v>636</v>
      </c>
      <c r="M238" s="357" t="s">
        <v>598</v>
      </c>
      <c r="N238" s="216" t="s">
        <v>47</v>
      </c>
      <c r="O238" s="217">
        <v>200</v>
      </c>
      <c r="P238" s="217">
        <v>200</v>
      </c>
      <c r="Q238" s="217">
        <v>300</v>
      </c>
      <c r="R238" s="217"/>
      <c r="S238" s="217"/>
      <c r="T238" s="217"/>
      <c r="U238" s="131"/>
      <c r="V238" s="231" t="s">
        <v>550</v>
      </c>
      <c r="W238" s="217"/>
    </row>
    <row r="239" spans="1:23" x14ac:dyDescent="0.25">
      <c r="A239" s="190">
        <v>431</v>
      </c>
      <c r="B239" s="349" t="s">
        <v>631</v>
      </c>
      <c r="C239" s="190">
        <v>431</v>
      </c>
      <c r="D239" s="349" t="s">
        <v>631</v>
      </c>
      <c r="E239" s="192" t="s">
        <v>643</v>
      </c>
      <c r="F239" s="193" t="s">
        <v>644</v>
      </c>
      <c r="G239" s="194" t="s">
        <v>93</v>
      </c>
      <c r="H239" s="195" t="s">
        <v>93</v>
      </c>
      <c r="I239" s="196"/>
      <c r="J239" s="350"/>
      <c r="K239" s="348" t="s">
        <v>324</v>
      </c>
      <c r="L239" s="356" t="s">
        <v>636</v>
      </c>
      <c r="M239" s="357" t="s">
        <v>598</v>
      </c>
      <c r="N239" s="216" t="s">
        <v>47</v>
      </c>
      <c r="O239" s="217">
        <v>200</v>
      </c>
      <c r="P239" s="217">
        <v>200</v>
      </c>
      <c r="Q239" s="217">
        <v>300</v>
      </c>
      <c r="R239" s="217"/>
      <c r="S239" s="217"/>
      <c r="T239" s="217"/>
      <c r="U239" s="131"/>
      <c r="V239" s="231" t="s">
        <v>550</v>
      </c>
      <c r="W239" s="217"/>
    </row>
    <row r="240" spans="1:23" x14ac:dyDescent="0.25">
      <c r="A240" s="190">
        <v>431</v>
      </c>
      <c r="B240" s="349" t="s">
        <v>631</v>
      </c>
      <c r="C240" s="190">
        <v>431</v>
      </c>
      <c r="D240" s="349" t="s">
        <v>631</v>
      </c>
      <c r="E240" s="192" t="s">
        <v>645</v>
      </c>
      <c r="F240" s="193" t="s">
        <v>646</v>
      </c>
      <c r="G240" s="194" t="s">
        <v>93</v>
      </c>
      <c r="H240" s="195" t="s">
        <v>93</v>
      </c>
      <c r="I240" s="196"/>
      <c r="J240" s="350"/>
      <c r="K240" s="348" t="s">
        <v>324</v>
      </c>
      <c r="L240" s="356" t="s">
        <v>636</v>
      </c>
      <c r="M240" s="357" t="s">
        <v>598</v>
      </c>
      <c r="N240" s="216" t="s">
        <v>47</v>
      </c>
      <c r="O240" s="217">
        <v>200</v>
      </c>
      <c r="P240" s="217">
        <v>200</v>
      </c>
      <c r="Q240" s="217">
        <v>300</v>
      </c>
      <c r="R240" s="217"/>
      <c r="S240" s="217"/>
      <c r="T240" s="217"/>
      <c r="U240" s="131"/>
      <c r="V240" s="231" t="s">
        <v>550</v>
      </c>
      <c r="W240" s="217"/>
    </row>
    <row r="241" spans="1:23" x14ac:dyDescent="0.25">
      <c r="A241" s="197">
        <v>432</v>
      </c>
      <c r="B241" s="198" t="s">
        <v>647</v>
      </c>
      <c r="C241" s="197">
        <v>432</v>
      </c>
      <c r="D241" s="198" t="s">
        <v>647</v>
      </c>
      <c r="E241" s="372"/>
      <c r="F241" s="202"/>
      <c r="G241" s="216"/>
      <c r="H241" s="217"/>
      <c r="I241" s="218"/>
      <c r="J241" s="373"/>
      <c r="K241" s="348"/>
      <c r="L241" s="356"/>
      <c r="M241" s="357"/>
      <c r="N241" s="216"/>
      <c r="O241" s="217"/>
      <c r="P241" s="217"/>
      <c r="Q241" s="217"/>
      <c r="R241" s="217"/>
      <c r="S241" s="217"/>
      <c r="T241" s="217"/>
      <c r="U241" s="131"/>
      <c r="V241" s="231" t="s">
        <v>550</v>
      </c>
      <c r="W241" s="217"/>
    </row>
    <row r="242" spans="1:23" x14ac:dyDescent="0.25">
      <c r="A242" s="197">
        <v>433</v>
      </c>
      <c r="B242" s="198" t="s">
        <v>648</v>
      </c>
      <c r="C242" s="197">
        <v>433</v>
      </c>
      <c r="D242" s="198" t="s">
        <v>648</v>
      </c>
      <c r="E242" s="372"/>
      <c r="F242" s="202"/>
      <c r="G242" s="216"/>
      <c r="H242" s="217"/>
      <c r="I242" s="218"/>
      <c r="J242" s="373"/>
      <c r="K242" s="348"/>
      <c r="L242" s="356"/>
      <c r="M242" s="357"/>
      <c r="N242" s="216"/>
      <c r="O242" s="217"/>
      <c r="P242" s="217"/>
      <c r="Q242" s="217"/>
      <c r="R242" s="217"/>
      <c r="S242" s="217"/>
      <c r="T242" s="217"/>
      <c r="U242" s="131"/>
      <c r="V242" s="231" t="s">
        <v>550</v>
      </c>
      <c r="W242" s="217"/>
    </row>
    <row r="243" spans="1:23" x14ac:dyDescent="0.25">
      <c r="A243" s="197">
        <v>434</v>
      </c>
      <c r="B243" s="198" t="s">
        <v>649</v>
      </c>
      <c r="C243" s="197">
        <v>434</v>
      </c>
      <c r="D243" s="198" t="s">
        <v>649</v>
      </c>
      <c r="E243" s="199" t="s">
        <v>650</v>
      </c>
      <c r="F243" s="200" t="s">
        <v>651</v>
      </c>
      <c r="G243" s="194"/>
      <c r="H243" s="195"/>
      <c r="I243" s="201"/>
      <c r="J243" s="347"/>
      <c r="K243" s="348"/>
      <c r="L243" s="356"/>
      <c r="M243" s="357"/>
      <c r="N243" s="216"/>
      <c r="O243" s="217"/>
      <c r="P243" s="217"/>
      <c r="Q243" s="217"/>
      <c r="R243" s="217"/>
      <c r="S243" s="217"/>
      <c r="T243" s="217"/>
      <c r="U243" s="131"/>
      <c r="V243" s="231" t="s">
        <v>550</v>
      </c>
      <c r="W243" s="217"/>
    </row>
    <row r="244" spans="1:23" x14ac:dyDescent="0.25">
      <c r="A244" s="190">
        <v>434</v>
      </c>
      <c r="B244" s="349" t="s">
        <v>649</v>
      </c>
      <c r="C244" s="190">
        <v>434</v>
      </c>
      <c r="D244" s="349" t="s">
        <v>649</v>
      </c>
      <c r="E244" s="192" t="s">
        <v>652</v>
      </c>
      <c r="F244" s="193" t="s">
        <v>653</v>
      </c>
      <c r="G244" s="194" t="s">
        <v>93</v>
      </c>
      <c r="H244" s="195" t="s">
        <v>93</v>
      </c>
      <c r="I244" s="196"/>
      <c r="J244" s="350"/>
      <c r="K244" s="348" t="s">
        <v>324</v>
      </c>
      <c r="L244" s="356" t="s">
        <v>654</v>
      </c>
      <c r="M244" s="357" t="s">
        <v>655</v>
      </c>
      <c r="N244" s="216" t="s">
        <v>47</v>
      </c>
      <c r="O244" s="217">
        <v>200</v>
      </c>
      <c r="P244" s="217">
        <v>200</v>
      </c>
      <c r="Q244" s="217">
        <v>300</v>
      </c>
      <c r="R244" s="217"/>
      <c r="S244" s="217"/>
      <c r="T244" s="217"/>
      <c r="U244" s="131"/>
      <c r="V244" s="231" t="s">
        <v>550</v>
      </c>
      <c r="W244" s="217"/>
    </row>
    <row r="245" spans="1:23" x14ac:dyDescent="0.25">
      <c r="A245" s="190">
        <v>434</v>
      </c>
      <c r="B245" s="349" t="s">
        <v>649</v>
      </c>
      <c r="C245" s="190">
        <v>434</v>
      </c>
      <c r="D245" s="349" t="s">
        <v>649</v>
      </c>
      <c r="E245" s="192" t="s">
        <v>656</v>
      </c>
      <c r="F245" s="193" t="s">
        <v>437</v>
      </c>
      <c r="G245" s="194" t="s">
        <v>93</v>
      </c>
      <c r="H245" s="195" t="s">
        <v>93</v>
      </c>
      <c r="I245" s="196"/>
      <c r="J245" s="350"/>
      <c r="K245" s="348" t="s">
        <v>66</v>
      </c>
      <c r="L245" s="356" t="s">
        <v>438</v>
      </c>
      <c r="M245" s="357" t="s">
        <v>439</v>
      </c>
      <c r="N245" s="216" t="s">
        <v>47</v>
      </c>
      <c r="O245" s="217">
        <v>200</v>
      </c>
      <c r="P245" s="217">
        <v>200</v>
      </c>
      <c r="Q245" s="217">
        <v>300</v>
      </c>
      <c r="R245" s="217"/>
      <c r="S245" s="217"/>
      <c r="T245" s="217"/>
      <c r="U245" s="131"/>
      <c r="V245" s="231" t="s">
        <v>550</v>
      </c>
      <c r="W245" s="217"/>
    </row>
    <row r="246" spans="1:23" x14ac:dyDescent="0.25">
      <c r="A246" s="190">
        <v>434</v>
      </c>
      <c r="B246" s="349" t="s">
        <v>649</v>
      </c>
      <c r="C246" s="190">
        <v>434</v>
      </c>
      <c r="D246" s="349" t="s">
        <v>649</v>
      </c>
      <c r="E246" s="192" t="s">
        <v>657</v>
      </c>
      <c r="F246" s="193" t="s">
        <v>658</v>
      </c>
      <c r="G246" s="194"/>
      <c r="H246" s="195"/>
      <c r="I246" s="196"/>
      <c r="J246" s="350"/>
      <c r="K246" s="348" t="s">
        <v>66</v>
      </c>
      <c r="L246" s="356" t="s">
        <v>66</v>
      </c>
      <c r="M246" s="357" t="s">
        <v>286</v>
      </c>
      <c r="N246" s="216"/>
      <c r="O246" s="217"/>
      <c r="P246" s="217"/>
      <c r="Q246" s="217"/>
      <c r="R246" s="217"/>
      <c r="S246" s="217"/>
      <c r="T246" s="217"/>
      <c r="U246" s="131"/>
      <c r="V246" s="231" t="s">
        <v>550</v>
      </c>
      <c r="W246" s="217"/>
    </row>
    <row r="247" spans="1:23" x14ac:dyDescent="0.25">
      <c r="A247" s="190">
        <v>434</v>
      </c>
      <c r="B247" s="349" t="s">
        <v>649</v>
      </c>
      <c r="C247" s="190">
        <v>434</v>
      </c>
      <c r="D247" s="349" t="s">
        <v>649</v>
      </c>
      <c r="E247" s="351" t="s">
        <v>659</v>
      </c>
      <c r="F247" s="352" t="s">
        <v>302</v>
      </c>
      <c r="G247" s="194" t="s">
        <v>93</v>
      </c>
      <c r="H247" s="195" t="s">
        <v>93</v>
      </c>
      <c r="I247" s="196"/>
      <c r="J247" s="350"/>
      <c r="K247" s="348" t="s">
        <v>276</v>
      </c>
      <c r="L247" s="356" t="s">
        <v>277</v>
      </c>
      <c r="M247" s="357" t="s">
        <v>278</v>
      </c>
      <c r="N247" s="216" t="s">
        <v>47</v>
      </c>
      <c r="O247" s="217">
        <v>200</v>
      </c>
      <c r="P247" s="217">
        <v>200</v>
      </c>
      <c r="Q247" s="217">
        <v>300</v>
      </c>
      <c r="R247" s="217"/>
      <c r="S247" s="217"/>
      <c r="T247" s="217"/>
      <c r="U247" s="131"/>
      <c r="V247" s="231" t="s">
        <v>550</v>
      </c>
      <c r="W247" s="217"/>
    </row>
    <row r="248" spans="1:23" ht="25.5" x14ac:dyDescent="0.25">
      <c r="A248" s="190">
        <v>434</v>
      </c>
      <c r="B248" s="349" t="s">
        <v>649</v>
      </c>
      <c r="C248" s="190">
        <v>434</v>
      </c>
      <c r="D248" s="349" t="s">
        <v>649</v>
      </c>
      <c r="E248" s="351" t="s">
        <v>660</v>
      </c>
      <c r="F248" s="352" t="s">
        <v>298</v>
      </c>
      <c r="G248" s="194" t="s">
        <v>93</v>
      </c>
      <c r="H248" s="195"/>
      <c r="I248" s="196"/>
      <c r="J248" s="350" t="s">
        <v>661</v>
      </c>
      <c r="K248" s="348" t="s">
        <v>266</v>
      </c>
      <c r="L248" s="356" t="s">
        <v>272</v>
      </c>
      <c r="M248" s="357" t="s">
        <v>273</v>
      </c>
      <c r="N248" s="216" t="s">
        <v>47</v>
      </c>
      <c r="O248" s="217">
        <v>200</v>
      </c>
      <c r="P248" s="217">
        <v>200</v>
      </c>
      <c r="Q248" s="217">
        <v>300</v>
      </c>
      <c r="R248" s="217"/>
      <c r="S248" s="217"/>
      <c r="T248" s="217"/>
      <c r="U248" s="131"/>
      <c r="V248" s="231" t="s">
        <v>550</v>
      </c>
      <c r="W248" s="217"/>
    </row>
    <row r="249" spans="1:23" x14ac:dyDescent="0.25">
      <c r="A249" s="190">
        <v>434</v>
      </c>
      <c r="B249" s="349" t="s">
        <v>649</v>
      </c>
      <c r="C249" s="190">
        <v>434</v>
      </c>
      <c r="D249" s="349" t="s">
        <v>649</v>
      </c>
      <c r="E249" s="351" t="s">
        <v>662</v>
      </c>
      <c r="F249" s="352" t="s">
        <v>663</v>
      </c>
      <c r="G249" s="194" t="s">
        <v>93</v>
      </c>
      <c r="H249" s="195"/>
      <c r="I249" s="196"/>
      <c r="J249" s="350"/>
      <c r="K249" s="348" t="s">
        <v>271</v>
      </c>
      <c r="L249" s="356" t="s">
        <v>367</v>
      </c>
      <c r="M249" s="357" t="s">
        <v>624</v>
      </c>
      <c r="N249" s="216" t="s">
        <v>47</v>
      </c>
      <c r="O249" s="217">
        <v>200</v>
      </c>
      <c r="P249" s="217">
        <v>200</v>
      </c>
      <c r="Q249" s="217">
        <v>300</v>
      </c>
      <c r="R249" s="217"/>
      <c r="S249" s="217"/>
      <c r="T249" s="217"/>
      <c r="U249" s="131"/>
      <c r="V249" s="231" t="s">
        <v>550</v>
      </c>
      <c r="W249" s="217"/>
    </row>
    <row r="250" spans="1:23" ht="51" x14ac:dyDescent="0.25">
      <c r="A250" s="190">
        <v>434</v>
      </c>
      <c r="B250" s="349" t="s">
        <v>649</v>
      </c>
      <c r="C250" s="190">
        <v>434</v>
      </c>
      <c r="D250" s="349" t="s">
        <v>649</v>
      </c>
      <c r="E250" s="351" t="s">
        <v>664</v>
      </c>
      <c r="F250" s="352" t="s">
        <v>665</v>
      </c>
      <c r="G250" s="194" t="s">
        <v>93</v>
      </c>
      <c r="H250" s="195" t="s">
        <v>93</v>
      </c>
      <c r="I250" s="196" t="s">
        <v>541</v>
      </c>
      <c r="J250" s="350" t="s">
        <v>542</v>
      </c>
      <c r="K250" s="348" t="s">
        <v>271</v>
      </c>
      <c r="L250" s="356" t="s">
        <v>492</v>
      </c>
      <c r="M250" s="357" t="s">
        <v>493</v>
      </c>
      <c r="N250" s="216" t="s">
        <v>47</v>
      </c>
      <c r="O250" s="217">
        <v>200</v>
      </c>
      <c r="P250" s="217">
        <v>200</v>
      </c>
      <c r="Q250" s="217">
        <v>300</v>
      </c>
      <c r="R250" s="217"/>
      <c r="S250" s="217"/>
      <c r="T250" s="217"/>
      <c r="U250" s="131"/>
      <c r="V250" s="231" t="s">
        <v>550</v>
      </c>
      <c r="W250" s="217"/>
    </row>
    <row r="251" spans="1:23" x14ac:dyDescent="0.25">
      <c r="A251" s="190">
        <v>434</v>
      </c>
      <c r="B251" s="349" t="s">
        <v>649</v>
      </c>
      <c r="C251" s="190">
        <v>434</v>
      </c>
      <c r="D251" s="349" t="s">
        <v>649</v>
      </c>
      <c r="E251" s="351" t="s">
        <v>666</v>
      </c>
      <c r="F251" s="352" t="s">
        <v>667</v>
      </c>
      <c r="G251" s="194" t="s">
        <v>93</v>
      </c>
      <c r="H251" s="195" t="s">
        <v>93</v>
      </c>
      <c r="I251" s="196"/>
      <c r="J251" s="350"/>
      <c r="K251" s="128" t="s">
        <v>276</v>
      </c>
      <c r="L251" s="149" t="s">
        <v>277</v>
      </c>
      <c r="M251" s="150" t="s">
        <v>278</v>
      </c>
      <c r="N251" s="216" t="s">
        <v>47</v>
      </c>
      <c r="O251" s="217">
        <v>200</v>
      </c>
      <c r="P251" s="217">
        <v>200</v>
      </c>
      <c r="Q251" s="217">
        <v>300</v>
      </c>
      <c r="R251" s="217"/>
      <c r="S251" s="217"/>
      <c r="T251" s="217"/>
      <c r="U251" s="131"/>
      <c r="V251" s="231" t="s">
        <v>550</v>
      </c>
      <c r="W251" s="217"/>
    </row>
    <row r="252" spans="1:23" x14ac:dyDescent="0.25">
      <c r="A252" s="190">
        <v>434</v>
      </c>
      <c r="B252" s="349" t="s">
        <v>649</v>
      </c>
      <c r="C252" s="190">
        <v>434</v>
      </c>
      <c r="D252" s="349" t="s">
        <v>649</v>
      </c>
      <c r="E252" s="351" t="s">
        <v>668</v>
      </c>
      <c r="F252" s="352" t="s">
        <v>263</v>
      </c>
      <c r="G252" s="194" t="s">
        <v>93</v>
      </c>
      <c r="H252" s="195"/>
      <c r="I252" s="196"/>
      <c r="J252" s="350"/>
      <c r="K252" s="128" t="s">
        <v>66</v>
      </c>
      <c r="L252" s="149" t="s">
        <v>67</v>
      </c>
      <c r="M252" s="150" t="s">
        <v>68</v>
      </c>
      <c r="N252" s="216">
        <v>200</v>
      </c>
      <c r="O252" s="217">
        <v>200</v>
      </c>
      <c r="P252" s="217">
        <v>200</v>
      </c>
      <c r="Q252" s="217">
        <v>300</v>
      </c>
      <c r="R252" s="217"/>
      <c r="S252" s="217"/>
      <c r="T252" s="217"/>
      <c r="U252" s="131"/>
      <c r="V252" s="231" t="s">
        <v>550</v>
      </c>
      <c r="W252" s="217"/>
    </row>
    <row r="253" spans="1:23" x14ac:dyDescent="0.25">
      <c r="A253" s="190">
        <v>434</v>
      </c>
      <c r="B253" s="349" t="s">
        <v>649</v>
      </c>
      <c r="C253" s="190">
        <v>434</v>
      </c>
      <c r="D253" s="349" t="s">
        <v>649</v>
      </c>
      <c r="E253" s="192" t="s">
        <v>669</v>
      </c>
      <c r="F253" s="193" t="s">
        <v>670</v>
      </c>
      <c r="G253" s="194" t="s">
        <v>93</v>
      </c>
      <c r="H253" s="195" t="s">
        <v>93</v>
      </c>
      <c r="I253" s="196"/>
      <c r="J253" s="350"/>
      <c r="K253" s="128" t="s">
        <v>66</v>
      </c>
      <c r="L253" s="149" t="s">
        <v>66</v>
      </c>
      <c r="M253" s="150" t="s">
        <v>286</v>
      </c>
      <c r="N253" s="216" t="s">
        <v>47</v>
      </c>
      <c r="O253" s="217">
        <v>200</v>
      </c>
      <c r="P253" s="217">
        <v>200</v>
      </c>
      <c r="Q253" s="217">
        <v>300</v>
      </c>
      <c r="R253" s="217"/>
      <c r="S253" s="217"/>
      <c r="T253" s="217"/>
      <c r="U253" s="131"/>
      <c r="V253" s="231" t="s">
        <v>550</v>
      </c>
      <c r="W253" s="217"/>
    </row>
    <row r="254" spans="1:23" x14ac:dyDescent="0.25">
      <c r="A254" s="190">
        <v>434</v>
      </c>
      <c r="B254" s="349" t="s">
        <v>649</v>
      </c>
      <c r="C254" s="190">
        <v>434</v>
      </c>
      <c r="D254" s="349" t="s">
        <v>649</v>
      </c>
      <c r="E254" s="192" t="s">
        <v>671</v>
      </c>
      <c r="F254" s="193" t="s">
        <v>499</v>
      </c>
      <c r="G254" s="194" t="s">
        <v>93</v>
      </c>
      <c r="H254" s="195" t="s">
        <v>93</v>
      </c>
      <c r="I254" s="196"/>
      <c r="J254" s="350"/>
      <c r="K254" s="128" t="s">
        <v>66</v>
      </c>
      <c r="L254" s="149" t="s">
        <v>66</v>
      </c>
      <c r="M254" s="150" t="s">
        <v>286</v>
      </c>
      <c r="N254" s="216" t="s">
        <v>47</v>
      </c>
      <c r="O254" s="217">
        <v>200</v>
      </c>
      <c r="P254" s="217">
        <v>200</v>
      </c>
      <c r="Q254" s="217">
        <v>300</v>
      </c>
      <c r="R254" s="217"/>
      <c r="S254" s="217"/>
      <c r="T254" s="217"/>
      <c r="U254" s="131"/>
      <c r="V254" s="231" t="s">
        <v>550</v>
      </c>
      <c r="W254" s="217"/>
    </row>
    <row r="255" spans="1:23" x14ac:dyDescent="0.25">
      <c r="A255" s="190">
        <v>434</v>
      </c>
      <c r="B255" s="349" t="s">
        <v>649</v>
      </c>
      <c r="C255" s="190">
        <v>434</v>
      </c>
      <c r="D255" s="349" t="s">
        <v>649</v>
      </c>
      <c r="E255" s="351" t="s">
        <v>672</v>
      </c>
      <c r="F255" s="352" t="s">
        <v>370</v>
      </c>
      <c r="G255" s="194" t="s">
        <v>93</v>
      </c>
      <c r="H255" s="195"/>
      <c r="I255" s="355"/>
      <c r="J255" s="358" t="s">
        <v>501</v>
      </c>
      <c r="K255" s="128" t="s">
        <v>371</v>
      </c>
      <c r="L255" s="149" t="s">
        <v>372</v>
      </c>
      <c r="M255" s="150" t="s">
        <v>373</v>
      </c>
      <c r="N255" s="216"/>
      <c r="O255" s="217"/>
      <c r="P255" s="217"/>
      <c r="Q255" s="217"/>
      <c r="R255" s="217"/>
      <c r="S255" s="217"/>
      <c r="T255" s="217"/>
      <c r="U255" s="131"/>
      <c r="V255" s="231" t="s">
        <v>550</v>
      </c>
      <c r="W255" s="217"/>
    </row>
    <row r="256" spans="1:23" x14ac:dyDescent="0.25">
      <c r="A256" s="190">
        <v>434</v>
      </c>
      <c r="B256" s="349" t="s">
        <v>649</v>
      </c>
      <c r="C256" s="190">
        <v>434</v>
      </c>
      <c r="D256" s="349" t="s">
        <v>649</v>
      </c>
      <c r="E256" s="351" t="s">
        <v>673</v>
      </c>
      <c r="F256" s="352" t="s">
        <v>375</v>
      </c>
      <c r="G256" s="194" t="s">
        <v>93</v>
      </c>
      <c r="H256" s="195"/>
      <c r="I256" s="196"/>
      <c r="J256" s="350" t="s">
        <v>503</v>
      </c>
      <c r="K256" s="128" t="s">
        <v>324</v>
      </c>
      <c r="L256" s="149" t="s">
        <v>504</v>
      </c>
      <c r="M256" s="150" t="s">
        <v>377</v>
      </c>
      <c r="N256" s="216"/>
      <c r="O256" s="217"/>
      <c r="P256" s="217"/>
      <c r="Q256" s="217"/>
      <c r="R256" s="217"/>
      <c r="S256" s="217"/>
      <c r="T256" s="217"/>
      <c r="U256" s="131"/>
      <c r="V256" s="231" t="s">
        <v>550</v>
      </c>
      <c r="W256" s="217"/>
    </row>
    <row r="257" spans="1:23" ht="25.5" x14ac:dyDescent="0.25">
      <c r="A257" s="190">
        <v>434</v>
      </c>
      <c r="B257" s="349" t="s">
        <v>649</v>
      </c>
      <c r="C257" s="190">
        <v>434</v>
      </c>
      <c r="D257" s="349" t="s">
        <v>649</v>
      </c>
      <c r="E257" s="351" t="s">
        <v>674</v>
      </c>
      <c r="F257" s="352" t="s">
        <v>379</v>
      </c>
      <c r="G257" s="194" t="s">
        <v>93</v>
      </c>
      <c r="H257" s="195"/>
      <c r="I257" s="196"/>
      <c r="J257" s="350" t="s">
        <v>675</v>
      </c>
      <c r="K257" s="128" t="s">
        <v>324</v>
      </c>
      <c r="L257" s="149" t="s">
        <v>507</v>
      </c>
      <c r="M257" s="150" t="s">
        <v>377</v>
      </c>
      <c r="N257" s="216"/>
      <c r="O257" s="217"/>
      <c r="P257" s="217"/>
      <c r="Q257" s="217"/>
      <c r="R257" s="217"/>
      <c r="S257" s="217"/>
      <c r="T257" s="217"/>
      <c r="U257" s="131"/>
      <c r="V257" s="231" t="s">
        <v>550</v>
      </c>
      <c r="W257" s="217"/>
    </row>
    <row r="258" spans="1:23" x14ac:dyDescent="0.25">
      <c r="A258" s="190">
        <v>434</v>
      </c>
      <c r="B258" s="349" t="s">
        <v>649</v>
      </c>
      <c r="C258" s="190">
        <v>434</v>
      </c>
      <c r="D258" s="349" t="s">
        <v>649</v>
      </c>
      <c r="E258" s="351" t="s">
        <v>676</v>
      </c>
      <c r="F258" s="352" t="s">
        <v>383</v>
      </c>
      <c r="G258" s="194" t="s">
        <v>93</v>
      </c>
      <c r="H258" s="195"/>
      <c r="I258" s="355"/>
      <c r="J258" s="358" t="s">
        <v>501</v>
      </c>
      <c r="K258" s="348" t="s">
        <v>324</v>
      </c>
      <c r="L258" s="356" t="s">
        <v>376</v>
      </c>
      <c r="M258" s="357" t="s">
        <v>377</v>
      </c>
      <c r="N258" s="216"/>
      <c r="O258" s="217"/>
      <c r="P258" s="217"/>
      <c r="Q258" s="217"/>
      <c r="R258" s="217"/>
      <c r="S258" s="217"/>
      <c r="T258" s="217"/>
      <c r="U258" s="131"/>
      <c r="V258" s="231" t="s">
        <v>550</v>
      </c>
      <c r="W258" s="217"/>
    </row>
    <row r="259" spans="1:23" x14ac:dyDescent="0.25">
      <c r="A259" s="190">
        <v>434</v>
      </c>
      <c r="B259" s="349" t="s">
        <v>649</v>
      </c>
      <c r="C259" s="190">
        <v>434</v>
      </c>
      <c r="D259" s="349" t="s">
        <v>649</v>
      </c>
      <c r="E259" s="192" t="s">
        <v>677</v>
      </c>
      <c r="F259" s="193" t="s">
        <v>678</v>
      </c>
      <c r="G259" s="194"/>
      <c r="H259" s="195"/>
      <c r="I259" s="355"/>
      <c r="J259" s="358"/>
      <c r="K259" s="348" t="s">
        <v>66</v>
      </c>
      <c r="L259" s="356" t="s">
        <v>67</v>
      </c>
      <c r="M259" s="357" t="s">
        <v>68</v>
      </c>
      <c r="N259" s="216"/>
      <c r="O259" s="217"/>
      <c r="P259" s="217"/>
      <c r="Q259" s="217"/>
      <c r="R259" s="217"/>
      <c r="S259" s="217"/>
      <c r="T259" s="217"/>
      <c r="U259" s="131"/>
      <c r="V259" s="231" t="s">
        <v>550</v>
      </c>
      <c r="W259" s="217"/>
    </row>
    <row r="260" spans="1:23" x14ac:dyDescent="0.25">
      <c r="A260" s="190">
        <v>434</v>
      </c>
      <c r="B260" s="349" t="s">
        <v>649</v>
      </c>
      <c r="C260" s="190">
        <v>434</v>
      </c>
      <c r="D260" s="349" t="s">
        <v>649</v>
      </c>
      <c r="E260" s="306" t="s">
        <v>679</v>
      </c>
      <c r="F260" s="374" t="s">
        <v>302</v>
      </c>
      <c r="G260" s="194" t="s">
        <v>93</v>
      </c>
      <c r="H260" s="195" t="s">
        <v>93</v>
      </c>
      <c r="I260" s="375"/>
      <c r="J260" s="376"/>
      <c r="K260" s="348" t="s">
        <v>276</v>
      </c>
      <c r="L260" s="356" t="s">
        <v>277</v>
      </c>
      <c r="M260" s="357" t="s">
        <v>278</v>
      </c>
      <c r="N260" s="216" t="s">
        <v>47</v>
      </c>
      <c r="O260" s="217">
        <v>200</v>
      </c>
      <c r="P260" s="217">
        <v>200</v>
      </c>
      <c r="Q260" s="217">
        <v>300</v>
      </c>
      <c r="R260" s="217"/>
      <c r="S260" s="217"/>
      <c r="T260" s="217"/>
      <c r="U260" s="131"/>
      <c r="V260" s="231" t="s">
        <v>550</v>
      </c>
      <c r="W260" s="217"/>
    </row>
    <row r="261" spans="1:23" ht="25.5" x14ac:dyDescent="0.25">
      <c r="A261" s="190">
        <v>434</v>
      </c>
      <c r="B261" s="349" t="s">
        <v>649</v>
      </c>
      <c r="C261" s="190">
        <v>434</v>
      </c>
      <c r="D261" s="349" t="s">
        <v>649</v>
      </c>
      <c r="E261" s="306" t="s">
        <v>680</v>
      </c>
      <c r="F261" s="374" t="s">
        <v>298</v>
      </c>
      <c r="G261" s="194" t="s">
        <v>93</v>
      </c>
      <c r="H261" s="195"/>
      <c r="I261" s="375"/>
      <c r="J261" s="350" t="s">
        <v>661</v>
      </c>
      <c r="K261" s="348" t="s">
        <v>266</v>
      </c>
      <c r="L261" s="356" t="s">
        <v>272</v>
      </c>
      <c r="M261" s="357" t="s">
        <v>273</v>
      </c>
      <c r="N261" s="216" t="s">
        <v>47</v>
      </c>
      <c r="O261" s="217">
        <v>200</v>
      </c>
      <c r="P261" s="217">
        <v>200</v>
      </c>
      <c r="Q261" s="217">
        <v>300</v>
      </c>
      <c r="R261" s="217"/>
      <c r="S261" s="217"/>
      <c r="T261" s="217"/>
      <c r="U261" s="131"/>
      <c r="V261" s="231" t="s">
        <v>550</v>
      </c>
      <c r="W261" s="217"/>
    </row>
    <row r="262" spans="1:23" x14ac:dyDescent="0.25">
      <c r="A262" s="190">
        <v>434</v>
      </c>
      <c r="B262" s="349" t="s">
        <v>649</v>
      </c>
      <c r="C262" s="190">
        <v>434</v>
      </c>
      <c r="D262" s="349" t="s">
        <v>649</v>
      </c>
      <c r="E262" s="377" t="s">
        <v>681</v>
      </c>
      <c r="F262" s="378" t="s">
        <v>522</v>
      </c>
      <c r="G262" s="194" t="s">
        <v>93</v>
      </c>
      <c r="H262" s="195" t="s">
        <v>93</v>
      </c>
      <c r="I262" s="379"/>
      <c r="J262" s="380"/>
      <c r="K262" s="348" t="s">
        <v>281</v>
      </c>
      <c r="L262" s="356" t="s">
        <v>309</v>
      </c>
      <c r="M262" s="357" t="s">
        <v>308</v>
      </c>
      <c r="N262" s="216" t="s">
        <v>47</v>
      </c>
      <c r="O262" s="217">
        <v>200</v>
      </c>
      <c r="P262" s="217">
        <v>200</v>
      </c>
      <c r="Q262" s="217">
        <v>300</v>
      </c>
      <c r="R262" s="217"/>
      <c r="S262" s="217"/>
      <c r="T262" s="217"/>
      <c r="U262" s="131"/>
      <c r="V262" s="231" t="s">
        <v>550</v>
      </c>
      <c r="W262" s="217"/>
    </row>
    <row r="263" spans="1:23" x14ac:dyDescent="0.25">
      <c r="A263" s="190">
        <v>434</v>
      </c>
      <c r="B263" s="349" t="s">
        <v>649</v>
      </c>
      <c r="C263" s="190">
        <v>434</v>
      </c>
      <c r="D263" s="349" t="s">
        <v>649</v>
      </c>
      <c r="E263" s="306" t="s">
        <v>682</v>
      </c>
      <c r="F263" s="374" t="s">
        <v>263</v>
      </c>
      <c r="G263" s="194" t="s">
        <v>93</v>
      </c>
      <c r="H263" s="195"/>
      <c r="I263" s="375"/>
      <c r="J263" s="376"/>
      <c r="K263" s="348" t="s">
        <v>66</v>
      </c>
      <c r="L263" s="356" t="s">
        <v>67</v>
      </c>
      <c r="M263" s="357" t="s">
        <v>68</v>
      </c>
      <c r="N263" s="216">
        <v>200</v>
      </c>
      <c r="O263" s="217">
        <v>200</v>
      </c>
      <c r="P263" s="217">
        <v>200</v>
      </c>
      <c r="Q263" s="217">
        <v>300</v>
      </c>
      <c r="R263" s="217"/>
      <c r="S263" s="217"/>
      <c r="T263" s="217"/>
      <c r="U263" s="131"/>
      <c r="V263" s="231" t="s">
        <v>550</v>
      </c>
      <c r="W263" s="217"/>
    </row>
    <row r="264" spans="1:23" x14ac:dyDescent="0.25">
      <c r="A264" s="190">
        <v>434</v>
      </c>
      <c r="B264" s="349" t="s">
        <v>649</v>
      </c>
      <c r="C264" s="190">
        <v>434</v>
      </c>
      <c r="D264" s="349" t="s">
        <v>649</v>
      </c>
      <c r="E264" s="351" t="s">
        <v>683</v>
      </c>
      <c r="F264" s="352" t="s">
        <v>446</v>
      </c>
      <c r="G264" s="194" t="s">
        <v>93</v>
      </c>
      <c r="H264" s="195" t="s">
        <v>93</v>
      </c>
      <c r="I264" s="196"/>
      <c r="J264" s="350"/>
      <c r="K264" s="348" t="s">
        <v>319</v>
      </c>
      <c r="L264" s="356" t="s">
        <v>447</v>
      </c>
      <c r="M264" s="357" t="s">
        <v>448</v>
      </c>
      <c r="N264" s="216" t="s">
        <v>47</v>
      </c>
      <c r="O264" s="217">
        <v>200</v>
      </c>
      <c r="P264" s="217">
        <v>200</v>
      </c>
      <c r="Q264" s="217">
        <v>300</v>
      </c>
      <c r="R264" s="217"/>
      <c r="S264" s="217"/>
      <c r="T264" s="217"/>
      <c r="U264" s="131"/>
      <c r="V264" s="231" t="s">
        <v>550</v>
      </c>
      <c r="W264" s="217"/>
    </row>
    <row r="265" spans="1:23" x14ac:dyDescent="0.25">
      <c r="A265" s="190">
        <v>434</v>
      </c>
      <c r="B265" s="349" t="s">
        <v>649</v>
      </c>
      <c r="C265" s="190">
        <v>434</v>
      </c>
      <c r="D265" s="349" t="s">
        <v>649</v>
      </c>
      <c r="E265" s="351" t="s">
        <v>684</v>
      </c>
      <c r="F265" s="352" t="s">
        <v>685</v>
      </c>
      <c r="G265" s="194" t="s">
        <v>93</v>
      </c>
      <c r="H265" s="195"/>
      <c r="I265" s="196"/>
      <c r="J265" s="350"/>
      <c r="K265" s="348" t="s">
        <v>276</v>
      </c>
      <c r="L265" s="356" t="s">
        <v>455</v>
      </c>
      <c r="M265" s="357" t="s">
        <v>456</v>
      </c>
      <c r="N265" s="216" t="s">
        <v>47</v>
      </c>
      <c r="O265" s="217">
        <v>200</v>
      </c>
      <c r="P265" s="217">
        <v>200</v>
      </c>
      <c r="Q265" s="217">
        <v>300</v>
      </c>
      <c r="R265" s="217"/>
      <c r="S265" s="217"/>
      <c r="T265" s="217"/>
      <c r="U265" s="131"/>
      <c r="V265" s="231" t="s">
        <v>550</v>
      </c>
      <c r="W265" s="217"/>
    </row>
    <row r="266" spans="1:23" x14ac:dyDescent="0.25">
      <c r="A266" s="190">
        <v>434</v>
      </c>
      <c r="B266" s="349" t="s">
        <v>649</v>
      </c>
      <c r="C266" s="190">
        <v>434</v>
      </c>
      <c r="D266" s="349" t="s">
        <v>649</v>
      </c>
      <c r="E266" s="351" t="s">
        <v>686</v>
      </c>
      <c r="F266" s="352" t="s">
        <v>687</v>
      </c>
      <c r="G266" s="194" t="s">
        <v>93</v>
      </c>
      <c r="H266" s="195"/>
      <c r="I266" s="196"/>
      <c r="J266" s="350"/>
      <c r="K266" s="348" t="s">
        <v>66</v>
      </c>
      <c r="L266" s="356" t="s">
        <v>66</v>
      </c>
      <c r="M266" s="357" t="s">
        <v>286</v>
      </c>
      <c r="N266" s="216" t="s">
        <v>47</v>
      </c>
      <c r="O266" s="217">
        <v>200</v>
      </c>
      <c r="P266" s="217">
        <v>200</v>
      </c>
      <c r="Q266" s="217">
        <v>300</v>
      </c>
      <c r="R266" s="217"/>
      <c r="S266" s="217"/>
      <c r="T266" s="217"/>
      <c r="U266" s="131"/>
      <c r="V266" s="231" t="s">
        <v>550</v>
      </c>
      <c r="W266" s="217"/>
    </row>
    <row r="267" spans="1:23" x14ac:dyDescent="0.25">
      <c r="A267" s="190">
        <v>434</v>
      </c>
      <c r="B267" s="349" t="s">
        <v>649</v>
      </c>
      <c r="C267" s="190">
        <v>434</v>
      </c>
      <c r="D267" s="349" t="s">
        <v>649</v>
      </c>
      <c r="E267" s="192" t="s">
        <v>688</v>
      </c>
      <c r="F267" s="193" t="s">
        <v>689</v>
      </c>
      <c r="G267" s="194" t="s">
        <v>93</v>
      </c>
      <c r="H267" s="195" t="s">
        <v>93</v>
      </c>
      <c r="I267" s="196"/>
      <c r="J267" s="350"/>
      <c r="K267" s="348" t="s">
        <v>66</v>
      </c>
      <c r="L267" s="356" t="s">
        <v>66</v>
      </c>
      <c r="M267" s="357" t="s">
        <v>286</v>
      </c>
      <c r="N267" s="216" t="s">
        <v>47</v>
      </c>
      <c r="O267" s="217">
        <v>200</v>
      </c>
      <c r="P267" s="217">
        <v>200</v>
      </c>
      <c r="Q267" s="217">
        <v>300</v>
      </c>
      <c r="R267" s="217"/>
      <c r="S267" s="217"/>
      <c r="T267" s="217"/>
      <c r="U267" s="131"/>
      <c r="V267" s="231" t="s">
        <v>550</v>
      </c>
      <c r="W267" s="217"/>
    </row>
    <row r="268" spans="1:23" x14ac:dyDescent="0.25">
      <c r="A268" s="190">
        <v>434</v>
      </c>
      <c r="B268" s="349" t="s">
        <v>649</v>
      </c>
      <c r="C268" s="190">
        <v>434</v>
      </c>
      <c r="D268" s="349" t="s">
        <v>649</v>
      </c>
      <c r="E268" s="192" t="s">
        <v>690</v>
      </c>
      <c r="F268" s="193" t="s">
        <v>691</v>
      </c>
      <c r="G268" s="194"/>
      <c r="H268" s="195" t="s">
        <v>692</v>
      </c>
      <c r="I268" s="196"/>
      <c r="J268" s="350"/>
      <c r="K268" s="348" t="s">
        <v>66</v>
      </c>
      <c r="L268" s="356" t="s">
        <v>66</v>
      </c>
      <c r="M268" s="357" t="s">
        <v>286</v>
      </c>
      <c r="N268" s="216" t="s">
        <v>47</v>
      </c>
      <c r="O268" s="217">
        <v>200</v>
      </c>
      <c r="P268" s="217">
        <v>200</v>
      </c>
      <c r="Q268" s="217">
        <v>300</v>
      </c>
      <c r="R268" s="217"/>
      <c r="S268" s="217"/>
      <c r="T268" s="217"/>
      <c r="U268" s="131"/>
      <c r="V268" s="231" t="s">
        <v>550</v>
      </c>
      <c r="W268" s="217"/>
    </row>
    <row r="269" spans="1:23" x14ac:dyDescent="0.25">
      <c r="A269" s="190">
        <v>434</v>
      </c>
      <c r="B269" s="349" t="s">
        <v>649</v>
      </c>
      <c r="C269" s="190">
        <v>434</v>
      </c>
      <c r="D269" s="349" t="s">
        <v>649</v>
      </c>
      <c r="E269" s="351" t="s">
        <v>693</v>
      </c>
      <c r="F269" s="352" t="s">
        <v>694</v>
      </c>
      <c r="G269" s="194" t="s">
        <v>93</v>
      </c>
      <c r="H269" s="195" t="s">
        <v>93</v>
      </c>
      <c r="I269" s="196"/>
      <c r="J269" s="350"/>
      <c r="K269" s="348" t="s">
        <v>66</v>
      </c>
      <c r="L269" s="356" t="s">
        <v>66</v>
      </c>
      <c r="M269" s="357" t="s">
        <v>286</v>
      </c>
      <c r="N269" s="216"/>
      <c r="O269" s="217"/>
      <c r="P269" s="217"/>
      <c r="Q269" s="217"/>
      <c r="R269" s="217"/>
      <c r="S269" s="217"/>
      <c r="T269" s="217"/>
      <c r="U269" s="131"/>
      <c r="V269" s="231" t="s">
        <v>550</v>
      </c>
      <c r="W269" s="217"/>
    </row>
    <row r="270" spans="1:23" x14ac:dyDescent="0.25">
      <c r="A270" s="190">
        <v>434</v>
      </c>
      <c r="B270" s="349" t="s">
        <v>649</v>
      </c>
      <c r="C270" s="190">
        <v>434</v>
      </c>
      <c r="D270" s="349" t="s">
        <v>649</v>
      </c>
      <c r="E270" s="351" t="s">
        <v>695</v>
      </c>
      <c r="F270" s="352" t="s">
        <v>696</v>
      </c>
      <c r="G270" s="194" t="s">
        <v>93</v>
      </c>
      <c r="H270" s="195" t="s">
        <v>93</v>
      </c>
      <c r="I270" s="196"/>
      <c r="J270" s="350"/>
      <c r="K270" s="348" t="s">
        <v>271</v>
      </c>
      <c r="L270" s="356" t="s">
        <v>272</v>
      </c>
      <c r="M270" s="357" t="s">
        <v>273</v>
      </c>
      <c r="N270" s="216"/>
      <c r="O270" s="217"/>
      <c r="P270" s="217"/>
      <c r="Q270" s="217"/>
      <c r="R270" s="217"/>
      <c r="S270" s="217"/>
      <c r="T270" s="217"/>
      <c r="U270" s="131"/>
      <c r="V270" s="231" t="s">
        <v>550</v>
      </c>
      <c r="W270" s="217"/>
    </row>
    <row r="271" spans="1:23" x14ac:dyDescent="0.25">
      <c r="A271" s="190">
        <v>434</v>
      </c>
      <c r="B271" s="349" t="s">
        <v>649</v>
      </c>
      <c r="C271" s="190">
        <v>434</v>
      </c>
      <c r="D271" s="349" t="s">
        <v>649</v>
      </c>
      <c r="E271" s="199" t="s">
        <v>697</v>
      </c>
      <c r="F271" s="200" t="s">
        <v>698</v>
      </c>
      <c r="G271" s="194"/>
      <c r="H271" s="195"/>
      <c r="I271" s="201"/>
      <c r="J271" s="347"/>
      <c r="K271" s="348" t="s">
        <v>324</v>
      </c>
      <c r="L271" s="356" t="s">
        <v>699</v>
      </c>
      <c r="M271" s="357" t="s">
        <v>598</v>
      </c>
      <c r="N271" s="216" t="s">
        <v>47</v>
      </c>
      <c r="O271" s="217">
        <v>200</v>
      </c>
      <c r="P271" s="217">
        <v>200</v>
      </c>
      <c r="Q271" s="217">
        <v>300</v>
      </c>
      <c r="R271" s="217"/>
      <c r="S271" s="217"/>
      <c r="T271" s="217"/>
      <c r="U271" s="131"/>
      <c r="V271" s="231" t="s">
        <v>550</v>
      </c>
      <c r="W271" s="217"/>
    </row>
    <row r="272" spans="1:23" x14ac:dyDescent="0.25">
      <c r="A272" s="190">
        <v>434</v>
      </c>
      <c r="B272" s="349" t="s">
        <v>649</v>
      </c>
      <c r="C272" s="190">
        <v>434</v>
      </c>
      <c r="D272" s="349" t="s">
        <v>649</v>
      </c>
      <c r="E272" s="192" t="s">
        <v>700</v>
      </c>
      <c r="F272" s="193" t="s">
        <v>701</v>
      </c>
      <c r="G272" s="194" t="s">
        <v>93</v>
      </c>
      <c r="H272" s="195" t="s">
        <v>93</v>
      </c>
      <c r="I272" s="196"/>
      <c r="J272" s="350"/>
      <c r="K272" s="348" t="s">
        <v>324</v>
      </c>
      <c r="L272" s="356" t="s">
        <v>702</v>
      </c>
      <c r="M272" s="357" t="s">
        <v>598</v>
      </c>
      <c r="N272" s="216"/>
      <c r="O272" s="217"/>
      <c r="P272" s="217"/>
      <c r="Q272" s="217"/>
      <c r="R272" s="217"/>
      <c r="S272" s="217"/>
      <c r="T272" s="217"/>
      <c r="U272" s="131"/>
      <c r="V272" s="231" t="s">
        <v>550</v>
      </c>
      <c r="W272" s="217"/>
    </row>
    <row r="273" spans="1:23" x14ac:dyDescent="0.25">
      <c r="A273" s="219">
        <v>439</v>
      </c>
      <c r="B273" s="220" t="s">
        <v>703</v>
      </c>
      <c r="C273" s="219">
        <v>439</v>
      </c>
      <c r="D273" s="381" t="s">
        <v>704</v>
      </c>
      <c r="E273" s="361" t="s">
        <v>705</v>
      </c>
      <c r="F273" s="362" t="s">
        <v>706</v>
      </c>
      <c r="G273" s="221"/>
      <c r="H273" s="222"/>
      <c r="I273" s="223"/>
      <c r="J273" s="382"/>
      <c r="K273" s="365" t="s">
        <v>66</v>
      </c>
      <c r="L273" s="366" t="s">
        <v>66</v>
      </c>
      <c r="M273" s="383" t="s">
        <v>286</v>
      </c>
      <c r="N273" s="208" t="s">
        <v>47</v>
      </c>
      <c r="O273" s="209">
        <v>200</v>
      </c>
      <c r="P273" s="209">
        <v>200</v>
      </c>
      <c r="Q273" s="209">
        <v>300</v>
      </c>
      <c r="R273" s="209"/>
      <c r="S273" s="209"/>
      <c r="T273" s="209"/>
      <c r="U273" s="161"/>
      <c r="V273" s="242" t="s">
        <v>550</v>
      </c>
      <c r="W273" s="209"/>
    </row>
    <row r="274" spans="1:23" x14ac:dyDescent="0.25">
      <c r="A274" s="136">
        <v>440</v>
      </c>
      <c r="B274" s="137" t="s">
        <v>707</v>
      </c>
      <c r="C274" s="136">
        <v>440</v>
      </c>
      <c r="D274" s="137" t="s">
        <v>708</v>
      </c>
      <c r="E274" s="166" t="s">
        <v>709</v>
      </c>
      <c r="F274" s="167" t="s">
        <v>710</v>
      </c>
      <c r="G274" s="384"/>
      <c r="H274" s="385"/>
      <c r="I274" s="170"/>
      <c r="J274" s="171"/>
      <c r="K274" s="328" t="s">
        <v>66</v>
      </c>
      <c r="L274" s="329" t="s">
        <v>711</v>
      </c>
      <c r="M274" s="137" t="s">
        <v>712</v>
      </c>
      <c r="N274" s="330"/>
      <c r="O274" s="331"/>
      <c r="P274" s="331"/>
      <c r="Q274" s="331"/>
      <c r="R274" s="331"/>
      <c r="S274" s="331"/>
      <c r="T274" s="331"/>
      <c r="U274" s="332"/>
      <c r="V274" s="333" t="s">
        <v>713</v>
      </c>
      <c r="W274" s="331"/>
    </row>
    <row r="275" spans="1:23" x14ac:dyDescent="0.25">
      <c r="A275" s="386">
        <v>440</v>
      </c>
      <c r="B275" s="191" t="s">
        <v>707</v>
      </c>
      <c r="C275" s="190">
        <v>440</v>
      </c>
      <c r="D275" s="191" t="s">
        <v>708</v>
      </c>
      <c r="E275" s="387">
        <v>440</v>
      </c>
      <c r="F275" s="200" t="s">
        <v>714</v>
      </c>
      <c r="G275" s="194"/>
      <c r="H275" s="195"/>
      <c r="I275" s="196"/>
      <c r="J275" s="350"/>
      <c r="K275" s="348"/>
      <c r="L275" s="356"/>
      <c r="M275" s="357"/>
      <c r="N275" s="194"/>
      <c r="O275" s="195"/>
      <c r="P275" s="195"/>
      <c r="Q275" s="195"/>
      <c r="R275" s="217"/>
      <c r="S275" s="217"/>
      <c r="T275" s="217"/>
      <c r="U275" s="131"/>
      <c r="V275" s="231"/>
      <c r="W275" s="217"/>
    </row>
    <row r="276" spans="1:23" x14ac:dyDescent="0.25">
      <c r="A276" s="197">
        <v>441</v>
      </c>
      <c r="B276" s="202" t="s">
        <v>715</v>
      </c>
      <c r="C276" s="197">
        <v>441</v>
      </c>
      <c r="D276" s="202" t="s">
        <v>715</v>
      </c>
      <c r="E276" s="199" t="s">
        <v>716</v>
      </c>
      <c r="F276" s="200" t="s">
        <v>717</v>
      </c>
      <c r="G276" s="194"/>
      <c r="H276" s="195"/>
      <c r="I276" s="201"/>
      <c r="J276" s="347"/>
      <c r="K276" s="128" t="s">
        <v>66</v>
      </c>
      <c r="L276" s="149" t="s">
        <v>66</v>
      </c>
      <c r="M276" s="150" t="s">
        <v>286</v>
      </c>
      <c r="N276" s="216"/>
      <c r="O276" s="217"/>
      <c r="P276" s="217"/>
      <c r="Q276" s="217"/>
      <c r="R276" s="217"/>
      <c r="S276" s="217"/>
      <c r="T276" s="217"/>
      <c r="U276" s="131"/>
      <c r="V276" s="231" t="s">
        <v>713</v>
      </c>
      <c r="W276" s="217"/>
    </row>
    <row r="277" spans="1:23" x14ac:dyDescent="0.25">
      <c r="A277" s="190">
        <v>441</v>
      </c>
      <c r="B277" s="191" t="s">
        <v>715</v>
      </c>
      <c r="C277" s="190">
        <v>441</v>
      </c>
      <c r="D277" s="191" t="s">
        <v>715</v>
      </c>
      <c r="E277" s="192" t="s">
        <v>718</v>
      </c>
      <c r="F277" s="193" t="s">
        <v>719</v>
      </c>
      <c r="G277" s="194" t="s">
        <v>93</v>
      </c>
      <c r="H277" s="195" t="s">
        <v>93</v>
      </c>
      <c r="I277" s="196"/>
      <c r="J277" s="350"/>
      <c r="K277" s="128" t="s">
        <v>66</v>
      </c>
      <c r="L277" s="149" t="s">
        <v>66</v>
      </c>
      <c r="M277" s="150" t="s">
        <v>286</v>
      </c>
      <c r="N277" s="216" t="s">
        <v>47</v>
      </c>
      <c r="O277" s="217">
        <v>200</v>
      </c>
      <c r="P277" s="217">
        <v>200</v>
      </c>
      <c r="Q277" s="217">
        <v>300</v>
      </c>
      <c r="R277" s="217"/>
      <c r="S277" s="217"/>
      <c r="T277" s="217"/>
      <c r="U277" s="131"/>
      <c r="V277" s="231" t="s">
        <v>713</v>
      </c>
      <c r="W277" s="217"/>
    </row>
    <row r="278" spans="1:23" x14ac:dyDescent="0.25">
      <c r="A278" s="190">
        <v>441</v>
      </c>
      <c r="B278" s="191" t="s">
        <v>715</v>
      </c>
      <c r="C278" s="190">
        <v>441</v>
      </c>
      <c r="D278" s="191" t="s">
        <v>715</v>
      </c>
      <c r="E278" s="192" t="s">
        <v>720</v>
      </c>
      <c r="F278" s="193" t="s">
        <v>721</v>
      </c>
      <c r="G278" s="194" t="s">
        <v>93</v>
      </c>
      <c r="H278" s="195" t="s">
        <v>93</v>
      </c>
      <c r="I278" s="196"/>
      <c r="J278" s="350"/>
      <c r="K278" s="128" t="s">
        <v>66</v>
      </c>
      <c r="L278" s="149" t="s">
        <v>722</v>
      </c>
      <c r="M278" s="150" t="s">
        <v>723</v>
      </c>
      <c r="N278" s="216" t="s">
        <v>47</v>
      </c>
      <c r="O278" s="217">
        <v>200</v>
      </c>
      <c r="P278" s="217">
        <v>200</v>
      </c>
      <c r="Q278" s="217">
        <v>300</v>
      </c>
      <c r="R278" s="217"/>
      <c r="S278" s="217"/>
      <c r="T278" s="217"/>
      <c r="U278" s="131"/>
      <c r="V278" s="231" t="s">
        <v>713</v>
      </c>
      <c r="W278" s="217"/>
    </row>
    <row r="279" spans="1:23" x14ac:dyDescent="0.25">
      <c r="A279" s="197">
        <v>442</v>
      </c>
      <c r="B279" s="198" t="s">
        <v>724</v>
      </c>
      <c r="C279" s="197">
        <v>442</v>
      </c>
      <c r="D279" s="198" t="s">
        <v>724</v>
      </c>
      <c r="E279" s="199" t="s">
        <v>725</v>
      </c>
      <c r="F279" s="200" t="s">
        <v>726</v>
      </c>
      <c r="G279" s="194"/>
      <c r="H279" s="195"/>
      <c r="I279" s="201"/>
      <c r="J279" s="347"/>
      <c r="K279" s="128"/>
      <c r="L279" s="149"/>
      <c r="M279" s="150"/>
      <c r="N279" s="216"/>
      <c r="O279" s="217"/>
      <c r="P279" s="217"/>
      <c r="Q279" s="217"/>
      <c r="R279" s="217"/>
      <c r="S279" s="217"/>
      <c r="T279" s="217"/>
      <c r="U279" s="131"/>
      <c r="V279" s="231" t="s">
        <v>713</v>
      </c>
      <c r="W279" s="217"/>
    </row>
    <row r="280" spans="1:23" x14ac:dyDescent="0.25">
      <c r="A280" s="190">
        <v>442</v>
      </c>
      <c r="B280" s="349" t="s">
        <v>724</v>
      </c>
      <c r="C280" s="190">
        <v>442</v>
      </c>
      <c r="D280" s="349" t="s">
        <v>724</v>
      </c>
      <c r="E280" s="192" t="s">
        <v>727</v>
      </c>
      <c r="F280" s="193" t="s">
        <v>728</v>
      </c>
      <c r="G280" s="194"/>
      <c r="H280" s="195"/>
      <c r="I280" s="196"/>
      <c r="J280" s="350"/>
      <c r="K280" s="128" t="s">
        <v>66</v>
      </c>
      <c r="L280" s="149" t="s">
        <v>66</v>
      </c>
      <c r="M280" s="150" t="s">
        <v>286</v>
      </c>
      <c r="N280" s="216"/>
      <c r="O280" s="217"/>
      <c r="P280" s="217"/>
      <c r="Q280" s="217"/>
      <c r="R280" s="217"/>
      <c r="S280" s="217"/>
      <c r="T280" s="217"/>
      <c r="U280" s="131"/>
      <c r="V280" s="231" t="s">
        <v>713</v>
      </c>
      <c r="W280" s="217"/>
    </row>
    <row r="281" spans="1:23" x14ac:dyDescent="0.25">
      <c r="A281" s="190">
        <v>442</v>
      </c>
      <c r="B281" s="349" t="s">
        <v>724</v>
      </c>
      <c r="C281" s="190">
        <v>442</v>
      </c>
      <c r="D281" s="349" t="s">
        <v>724</v>
      </c>
      <c r="E281" s="351" t="s">
        <v>729</v>
      </c>
      <c r="F281" s="352" t="s">
        <v>730</v>
      </c>
      <c r="G281" s="194" t="s">
        <v>93</v>
      </c>
      <c r="H281" s="195" t="s">
        <v>93</v>
      </c>
      <c r="I281" s="196"/>
      <c r="J281" s="350"/>
      <c r="K281" s="128" t="s">
        <v>324</v>
      </c>
      <c r="L281" s="149" t="s">
        <v>731</v>
      </c>
      <c r="M281" s="150" t="s">
        <v>732</v>
      </c>
      <c r="N281" s="216" t="s">
        <v>47</v>
      </c>
      <c r="O281" s="217">
        <v>200</v>
      </c>
      <c r="P281" s="217">
        <v>200</v>
      </c>
      <c r="Q281" s="217">
        <v>300</v>
      </c>
      <c r="R281" s="217"/>
      <c r="S281" s="217"/>
      <c r="T281" s="217"/>
      <c r="U281" s="131"/>
      <c r="V281" s="231" t="s">
        <v>713</v>
      </c>
      <c r="W281" s="217"/>
    </row>
    <row r="282" spans="1:23" x14ac:dyDescent="0.25">
      <c r="A282" s="190">
        <v>442</v>
      </c>
      <c r="B282" s="349" t="s">
        <v>724</v>
      </c>
      <c r="C282" s="190">
        <v>442</v>
      </c>
      <c r="D282" s="349" t="s">
        <v>724</v>
      </c>
      <c r="E282" s="351" t="s">
        <v>733</v>
      </c>
      <c r="F282" s="352" t="s">
        <v>734</v>
      </c>
      <c r="G282" s="194" t="s">
        <v>93</v>
      </c>
      <c r="H282" s="195" t="s">
        <v>93</v>
      </c>
      <c r="I282" s="196"/>
      <c r="J282" s="350"/>
      <c r="K282" s="128" t="s">
        <v>324</v>
      </c>
      <c r="L282" s="149" t="s">
        <v>735</v>
      </c>
      <c r="M282" s="150" t="s">
        <v>736</v>
      </c>
      <c r="N282" s="216"/>
      <c r="O282" s="217"/>
      <c r="P282" s="217"/>
      <c r="Q282" s="217"/>
      <c r="R282" s="217"/>
      <c r="S282" s="217"/>
      <c r="T282" s="217"/>
      <c r="U282" s="131"/>
      <c r="V282" s="231" t="s">
        <v>713</v>
      </c>
      <c r="W282" s="217"/>
    </row>
    <row r="283" spans="1:23" x14ac:dyDescent="0.25">
      <c r="A283" s="190">
        <v>442</v>
      </c>
      <c r="B283" s="349" t="s">
        <v>724</v>
      </c>
      <c r="C283" s="190">
        <v>442</v>
      </c>
      <c r="D283" s="349" t="s">
        <v>724</v>
      </c>
      <c r="E283" s="351" t="s">
        <v>737</v>
      </c>
      <c r="F283" s="352" t="s">
        <v>738</v>
      </c>
      <c r="G283" s="194" t="s">
        <v>93</v>
      </c>
      <c r="H283" s="195" t="s">
        <v>93</v>
      </c>
      <c r="I283" s="196"/>
      <c r="J283" s="350"/>
      <c r="K283" s="128" t="s">
        <v>324</v>
      </c>
      <c r="L283" s="149" t="s">
        <v>739</v>
      </c>
      <c r="M283" s="150" t="s">
        <v>740</v>
      </c>
      <c r="N283" s="216"/>
      <c r="O283" s="217"/>
      <c r="P283" s="217"/>
      <c r="Q283" s="217"/>
      <c r="R283" s="217"/>
      <c r="S283" s="217"/>
      <c r="T283" s="217"/>
      <c r="U283" s="131"/>
      <c r="V283" s="231" t="s">
        <v>713</v>
      </c>
      <c r="W283" s="217"/>
    </row>
    <row r="284" spans="1:23" x14ac:dyDescent="0.25">
      <c r="A284" s="190">
        <v>442</v>
      </c>
      <c r="B284" s="349" t="s">
        <v>724</v>
      </c>
      <c r="C284" s="190">
        <v>442</v>
      </c>
      <c r="D284" s="349" t="s">
        <v>724</v>
      </c>
      <c r="E284" s="192" t="s">
        <v>741</v>
      </c>
      <c r="F284" s="193" t="s">
        <v>742</v>
      </c>
      <c r="G284" s="194" t="s">
        <v>93</v>
      </c>
      <c r="H284" s="195" t="s">
        <v>93</v>
      </c>
      <c r="I284" s="196"/>
      <c r="J284" s="350"/>
      <c r="K284" s="128" t="s">
        <v>324</v>
      </c>
      <c r="L284" s="149" t="s">
        <v>739</v>
      </c>
      <c r="M284" s="150" t="s">
        <v>740</v>
      </c>
      <c r="N284" s="216" t="s">
        <v>47</v>
      </c>
      <c r="O284" s="217">
        <v>200</v>
      </c>
      <c r="P284" s="217">
        <v>200</v>
      </c>
      <c r="Q284" s="217">
        <v>300</v>
      </c>
      <c r="R284" s="217"/>
      <c r="S284" s="217"/>
      <c r="T284" s="217"/>
      <c r="U284" s="131"/>
      <c r="V284" s="231" t="s">
        <v>713</v>
      </c>
      <c r="W284" s="217"/>
    </row>
    <row r="285" spans="1:23" x14ac:dyDescent="0.25">
      <c r="A285" s="190">
        <v>442</v>
      </c>
      <c r="B285" s="349" t="s">
        <v>724</v>
      </c>
      <c r="C285" s="190">
        <v>442</v>
      </c>
      <c r="D285" s="349" t="s">
        <v>724</v>
      </c>
      <c r="E285" s="192" t="s">
        <v>743</v>
      </c>
      <c r="F285" s="193" t="s">
        <v>744</v>
      </c>
      <c r="G285" s="194" t="s">
        <v>93</v>
      </c>
      <c r="H285" s="195" t="s">
        <v>93</v>
      </c>
      <c r="I285" s="196"/>
      <c r="J285" s="350"/>
      <c r="K285" s="128" t="s">
        <v>324</v>
      </c>
      <c r="L285" s="149" t="s">
        <v>739</v>
      </c>
      <c r="M285" s="150" t="s">
        <v>740</v>
      </c>
      <c r="N285" s="216" t="s">
        <v>47</v>
      </c>
      <c r="O285" s="217">
        <v>200</v>
      </c>
      <c r="P285" s="217">
        <v>200</v>
      </c>
      <c r="Q285" s="217">
        <v>300</v>
      </c>
      <c r="R285" s="217"/>
      <c r="S285" s="217"/>
      <c r="T285" s="217"/>
      <c r="U285" s="131"/>
      <c r="V285" s="231" t="s">
        <v>713</v>
      </c>
      <c r="W285" s="217"/>
    </row>
    <row r="286" spans="1:23" x14ac:dyDescent="0.25">
      <c r="A286" s="190">
        <v>442</v>
      </c>
      <c r="B286" s="349" t="s">
        <v>724</v>
      </c>
      <c r="C286" s="190">
        <v>442</v>
      </c>
      <c r="D286" s="349" t="s">
        <v>724</v>
      </c>
      <c r="E286" s="192" t="s">
        <v>745</v>
      </c>
      <c r="F286" s="193" t="s">
        <v>746</v>
      </c>
      <c r="G286" s="194" t="s">
        <v>93</v>
      </c>
      <c r="H286" s="195" t="s">
        <v>93</v>
      </c>
      <c r="I286" s="196"/>
      <c r="J286" s="350"/>
      <c r="K286" s="128" t="s">
        <v>324</v>
      </c>
      <c r="L286" s="149" t="s">
        <v>747</v>
      </c>
      <c r="M286" s="150" t="s">
        <v>748</v>
      </c>
      <c r="N286" s="216" t="s">
        <v>47</v>
      </c>
      <c r="O286" s="217">
        <v>200</v>
      </c>
      <c r="P286" s="217">
        <v>200</v>
      </c>
      <c r="Q286" s="217">
        <v>300</v>
      </c>
      <c r="R286" s="217"/>
      <c r="S286" s="217"/>
      <c r="T286" s="217"/>
      <c r="U286" s="131"/>
      <c r="V286" s="231" t="s">
        <v>713</v>
      </c>
      <c r="W286" s="217"/>
    </row>
    <row r="287" spans="1:23" x14ac:dyDescent="0.25">
      <c r="A287" s="190">
        <v>442</v>
      </c>
      <c r="B287" s="349" t="s">
        <v>724</v>
      </c>
      <c r="C287" s="190">
        <v>442</v>
      </c>
      <c r="D287" s="349" t="s">
        <v>724</v>
      </c>
      <c r="E287" s="192" t="s">
        <v>749</v>
      </c>
      <c r="F287" s="193" t="s">
        <v>750</v>
      </c>
      <c r="G287" s="194" t="s">
        <v>93</v>
      </c>
      <c r="H287" s="195" t="s">
        <v>93</v>
      </c>
      <c r="I287" s="196"/>
      <c r="J287" s="350"/>
      <c r="K287" s="128" t="s">
        <v>324</v>
      </c>
      <c r="L287" s="149" t="s">
        <v>739</v>
      </c>
      <c r="M287" s="150" t="s">
        <v>740</v>
      </c>
      <c r="N287" s="216" t="s">
        <v>47</v>
      </c>
      <c r="O287" s="217">
        <v>200</v>
      </c>
      <c r="P287" s="217">
        <v>200</v>
      </c>
      <c r="Q287" s="217">
        <v>300</v>
      </c>
      <c r="R287" s="217"/>
      <c r="S287" s="217"/>
      <c r="T287" s="217"/>
      <c r="U287" s="131"/>
      <c r="V287" s="231" t="s">
        <v>713</v>
      </c>
      <c r="W287" s="217"/>
    </row>
    <row r="288" spans="1:23" x14ac:dyDescent="0.25">
      <c r="A288" s="190">
        <v>442</v>
      </c>
      <c r="B288" s="349" t="s">
        <v>724</v>
      </c>
      <c r="C288" s="190">
        <v>442</v>
      </c>
      <c r="D288" s="349" t="s">
        <v>724</v>
      </c>
      <c r="E288" s="192" t="s">
        <v>751</v>
      </c>
      <c r="F288" s="193" t="s">
        <v>752</v>
      </c>
      <c r="G288" s="194" t="s">
        <v>93</v>
      </c>
      <c r="H288" s="195" t="s">
        <v>93</v>
      </c>
      <c r="I288" s="196"/>
      <c r="J288" s="350"/>
      <c r="K288" s="128" t="s">
        <v>324</v>
      </c>
      <c r="L288" s="149" t="s">
        <v>753</v>
      </c>
      <c r="M288" s="150" t="s">
        <v>754</v>
      </c>
      <c r="N288" s="216" t="s">
        <v>47</v>
      </c>
      <c r="O288" s="217">
        <v>200</v>
      </c>
      <c r="P288" s="217">
        <v>200</v>
      </c>
      <c r="Q288" s="217">
        <v>300</v>
      </c>
      <c r="R288" s="217"/>
      <c r="S288" s="217"/>
      <c r="T288" s="217"/>
      <c r="U288" s="131"/>
      <c r="V288" s="231" t="s">
        <v>713</v>
      </c>
      <c r="W288" s="217"/>
    </row>
    <row r="289" spans="1:23" x14ac:dyDescent="0.25">
      <c r="A289" s="190">
        <v>442</v>
      </c>
      <c r="B289" s="349" t="s">
        <v>724</v>
      </c>
      <c r="C289" s="190">
        <v>442</v>
      </c>
      <c r="D289" s="349" t="s">
        <v>724</v>
      </c>
      <c r="E289" s="192" t="s">
        <v>755</v>
      </c>
      <c r="F289" s="193" t="s">
        <v>756</v>
      </c>
      <c r="G289" s="194" t="s">
        <v>93</v>
      </c>
      <c r="H289" s="195" t="s">
        <v>93</v>
      </c>
      <c r="I289" s="196"/>
      <c r="J289" s="350"/>
      <c r="K289" s="128" t="s">
        <v>324</v>
      </c>
      <c r="L289" s="149" t="s">
        <v>739</v>
      </c>
      <c r="M289" s="150" t="s">
        <v>740</v>
      </c>
      <c r="N289" s="216" t="s">
        <v>47</v>
      </c>
      <c r="O289" s="217">
        <v>200</v>
      </c>
      <c r="P289" s="217">
        <v>200</v>
      </c>
      <c r="Q289" s="217">
        <v>300</v>
      </c>
      <c r="R289" s="217"/>
      <c r="S289" s="217"/>
      <c r="T289" s="217"/>
      <c r="U289" s="131"/>
      <c r="V289" s="231" t="s">
        <v>713</v>
      </c>
      <c r="W289" s="217"/>
    </row>
    <row r="290" spans="1:23" x14ac:dyDescent="0.25">
      <c r="A290" s="190">
        <v>442</v>
      </c>
      <c r="B290" s="349" t="s">
        <v>724</v>
      </c>
      <c r="C290" s="190">
        <v>442</v>
      </c>
      <c r="D290" s="349" t="s">
        <v>724</v>
      </c>
      <c r="E290" s="192" t="s">
        <v>757</v>
      </c>
      <c r="F290" s="193" t="s">
        <v>758</v>
      </c>
      <c r="G290" s="194" t="s">
        <v>93</v>
      </c>
      <c r="H290" s="195" t="s">
        <v>93</v>
      </c>
      <c r="I290" s="196"/>
      <c r="J290" s="350"/>
      <c r="K290" s="128" t="s">
        <v>324</v>
      </c>
      <c r="L290" s="149" t="s">
        <v>739</v>
      </c>
      <c r="M290" s="150" t="s">
        <v>740</v>
      </c>
      <c r="N290" s="216" t="s">
        <v>47</v>
      </c>
      <c r="O290" s="217">
        <v>200</v>
      </c>
      <c r="P290" s="217">
        <v>200</v>
      </c>
      <c r="Q290" s="217">
        <v>300</v>
      </c>
      <c r="R290" s="217"/>
      <c r="S290" s="217"/>
      <c r="T290" s="217"/>
      <c r="U290" s="131"/>
      <c r="V290" s="231" t="s">
        <v>713</v>
      </c>
      <c r="W290" s="217"/>
    </row>
    <row r="291" spans="1:23" x14ac:dyDescent="0.25">
      <c r="A291" s="197">
        <v>443</v>
      </c>
      <c r="B291" s="198" t="s">
        <v>759</v>
      </c>
      <c r="C291" s="197">
        <v>443</v>
      </c>
      <c r="D291" s="198" t="s">
        <v>759</v>
      </c>
      <c r="E291" s="199" t="s">
        <v>760</v>
      </c>
      <c r="F291" s="200" t="s">
        <v>761</v>
      </c>
      <c r="G291" s="194"/>
      <c r="H291" s="195"/>
      <c r="I291" s="201"/>
      <c r="J291" s="347"/>
      <c r="K291" s="128" t="s">
        <v>66</v>
      </c>
      <c r="L291" s="149" t="s">
        <v>66</v>
      </c>
      <c r="M291" s="150" t="s">
        <v>286</v>
      </c>
      <c r="N291" s="216"/>
      <c r="O291" s="217"/>
      <c r="P291" s="217"/>
      <c r="Q291" s="217"/>
      <c r="R291" s="217"/>
      <c r="S291" s="217"/>
      <c r="T291" s="217"/>
      <c r="U291" s="131"/>
      <c r="V291" s="231" t="s">
        <v>713</v>
      </c>
      <c r="W291" s="217"/>
    </row>
    <row r="292" spans="1:23" x14ac:dyDescent="0.25">
      <c r="A292" s="190">
        <v>443</v>
      </c>
      <c r="B292" s="349" t="s">
        <v>759</v>
      </c>
      <c r="C292" s="190">
        <v>443</v>
      </c>
      <c r="D292" s="349" t="s">
        <v>759</v>
      </c>
      <c r="E292" s="192" t="s">
        <v>762</v>
      </c>
      <c r="F292" s="193" t="s">
        <v>763</v>
      </c>
      <c r="G292" s="194" t="s">
        <v>93</v>
      </c>
      <c r="H292" s="195" t="s">
        <v>93</v>
      </c>
      <c r="I292" s="196"/>
      <c r="J292" s="350"/>
      <c r="K292" s="128" t="s">
        <v>66</v>
      </c>
      <c r="L292" s="149" t="s">
        <v>66</v>
      </c>
      <c r="M292" s="150" t="s">
        <v>286</v>
      </c>
      <c r="N292" s="216" t="s">
        <v>47</v>
      </c>
      <c r="O292" s="217">
        <v>200</v>
      </c>
      <c r="P292" s="217">
        <v>200</v>
      </c>
      <c r="Q292" s="217">
        <v>300</v>
      </c>
      <c r="R292" s="217"/>
      <c r="S292" s="217"/>
      <c r="T292" s="217"/>
      <c r="U292" s="131"/>
      <c r="V292" s="231" t="s">
        <v>713</v>
      </c>
      <c r="W292" s="217"/>
    </row>
    <row r="293" spans="1:23" ht="25.5" x14ac:dyDescent="0.25">
      <c r="A293" s="190">
        <v>443</v>
      </c>
      <c r="B293" s="349" t="s">
        <v>759</v>
      </c>
      <c r="C293" s="190">
        <v>443</v>
      </c>
      <c r="D293" s="349" t="s">
        <v>759</v>
      </c>
      <c r="E293" s="351" t="s">
        <v>764</v>
      </c>
      <c r="F293" s="352" t="s">
        <v>306</v>
      </c>
      <c r="G293" s="194" t="s">
        <v>93</v>
      </c>
      <c r="H293" s="195" t="s">
        <v>93</v>
      </c>
      <c r="I293" s="196"/>
      <c r="J293" s="350" t="s">
        <v>765</v>
      </c>
      <c r="K293" s="128" t="s">
        <v>271</v>
      </c>
      <c r="L293" s="149" t="s">
        <v>766</v>
      </c>
      <c r="M293" s="150" t="s">
        <v>306</v>
      </c>
      <c r="N293" s="216"/>
      <c r="O293" s="217"/>
      <c r="P293" s="217"/>
      <c r="Q293" s="217"/>
      <c r="R293" s="217"/>
      <c r="S293" s="217"/>
      <c r="T293" s="217"/>
      <c r="U293" s="131"/>
      <c r="V293" s="231" t="s">
        <v>713</v>
      </c>
      <c r="W293" s="217"/>
    </row>
    <row r="294" spans="1:23" x14ac:dyDescent="0.25">
      <c r="A294" s="190">
        <v>443</v>
      </c>
      <c r="B294" s="349" t="s">
        <v>759</v>
      </c>
      <c r="C294" s="190">
        <v>443</v>
      </c>
      <c r="D294" s="349" t="s">
        <v>759</v>
      </c>
      <c r="E294" s="192" t="s">
        <v>767</v>
      </c>
      <c r="F294" s="193" t="s">
        <v>768</v>
      </c>
      <c r="G294" s="194" t="s">
        <v>93</v>
      </c>
      <c r="H294" s="195" t="s">
        <v>93</v>
      </c>
      <c r="I294" s="196"/>
      <c r="J294" s="350"/>
      <c r="K294" s="128" t="s">
        <v>66</v>
      </c>
      <c r="L294" s="149" t="s">
        <v>66</v>
      </c>
      <c r="M294" s="150" t="s">
        <v>286</v>
      </c>
      <c r="N294" s="216" t="s">
        <v>47</v>
      </c>
      <c r="O294" s="217">
        <v>200</v>
      </c>
      <c r="P294" s="217">
        <v>200</v>
      </c>
      <c r="Q294" s="217">
        <v>300</v>
      </c>
      <c r="R294" s="217"/>
      <c r="S294" s="217"/>
      <c r="T294" s="217"/>
      <c r="U294" s="131"/>
      <c r="V294" s="231" t="s">
        <v>713</v>
      </c>
      <c r="W294" s="217"/>
    </row>
    <row r="295" spans="1:23" x14ac:dyDescent="0.25">
      <c r="A295" s="190">
        <v>443</v>
      </c>
      <c r="B295" s="349" t="s">
        <v>759</v>
      </c>
      <c r="C295" s="190">
        <v>443</v>
      </c>
      <c r="D295" s="349" t="s">
        <v>759</v>
      </c>
      <c r="E295" s="192" t="s">
        <v>769</v>
      </c>
      <c r="F295" s="193" t="s">
        <v>770</v>
      </c>
      <c r="G295" s="194" t="s">
        <v>93</v>
      </c>
      <c r="H295" s="195" t="s">
        <v>93</v>
      </c>
      <c r="I295" s="196"/>
      <c r="J295" s="350"/>
      <c r="K295" s="128" t="s">
        <v>66</v>
      </c>
      <c r="L295" s="149" t="s">
        <v>66</v>
      </c>
      <c r="M295" s="150" t="s">
        <v>286</v>
      </c>
      <c r="N295" s="216" t="s">
        <v>47</v>
      </c>
      <c r="O295" s="217">
        <v>200</v>
      </c>
      <c r="P295" s="217">
        <v>200</v>
      </c>
      <c r="Q295" s="217">
        <v>300</v>
      </c>
      <c r="R295" s="217"/>
      <c r="S295" s="217"/>
      <c r="T295" s="217"/>
      <c r="U295" s="131"/>
      <c r="V295" s="231" t="s">
        <v>713</v>
      </c>
      <c r="W295" s="217"/>
    </row>
    <row r="296" spans="1:23" x14ac:dyDescent="0.25">
      <c r="A296" s="197">
        <v>444</v>
      </c>
      <c r="B296" s="198" t="s">
        <v>771</v>
      </c>
      <c r="C296" s="197">
        <v>444</v>
      </c>
      <c r="D296" s="198" t="s">
        <v>771</v>
      </c>
      <c r="E296" s="199" t="s">
        <v>772</v>
      </c>
      <c r="F296" s="200" t="s">
        <v>773</v>
      </c>
      <c r="G296" s="194"/>
      <c r="H296" s="195"/>
      <c r="I296" s="201"/>
      <c r="J296" s="347"/>
      <c r="K296" s="128" t="s">
        <v>66</v>
      </c>
      <c r="L296" s="149" t="s">
        <v>66</v>
      </c>
      <c r="M296" s="150" t="s">
        <v>286</v>
      </c>
      <c r="N296" s="216" t="s">
        <v>47</v>
      </c>
      <c r="O296" s="217">
        <v>200</v>
      </c>
      <c r="P296" s="217">
        <v>200</v>
      </c>
      <c r="Q296" s="217">
        <v>300</v>
      </c>
      <c r="R296" s="217"/>
      <c r="S296" s="217"/>
      <c r="T296" s="217"/>
      <c r="U296" s="131"/>
      <c r="V296" s="231" t="s">
        <v>713</v>
      </c>
      <c r="W296" s="217"/>
    </row>
    <row r="297" spans="1:23" x14ac:dyDescent="0.25">
      <c r="A297" s="190">
        <v>444</v>
      </c>
      <c r="B297" s="349" t="s">
        <v>771</v>
      </c>
      <c r="C297" s="190">
        <v>444</v>
      </c>
      <c r="D297" s="349" t="s">
        <v>771</v>
      </c>
      <c r="E297" s="192" t="s">
        <v>774</v>
      </c>
      <c r="F297" s="193" t="s">
        <v>775</v>
      </c>
      <c r="G297" s="194" t="s">
        <v>93</v>
      </c>
      <c r="H297" s="195" t="s">
        <v>93</v>
      </c>
      <c r="I297" s="196"/>
      <c r="J297" s="350"/>
      <c r="K297" s="128" t="s">
        <v>66</v>
      </c>
      <c r="L297" s="149" t="s">
        <v>367</v>
      </c>
      <c r="M297" s="150" t="s">
        <v>624</v>
      </c>
      <c r="N297" s="216" t="s">
        <v>47</v>
      </c>
      <c r="O297" s="217">
        <v>200</v>
      </c>
      <c r="P297" s="217">
        <v>200</v>
      </c>
      <c r="Q297" s="217">
        <v>300</v>
      </c>
      <c r="R297" s="217"/>
      <c r="S297" s="217"/>
      <c r="T297" s="217"/>
      <c r="U297" s="131"/>
      <c r="V297" s="231" t="s">
        <v>713</v>
      </c>
      <c r="W297" s="217"/>
    </row>
    <row r="298" spans="1:23" ht="25.5" x14ac:dyDescent="0.25">
      <c r="A298" s="190">
        <v>444</v>
      </c>
      <c r="B298" s="349" t="s">
        <v>771</v>
      </c>
      <c r="C298" s="190">
        <v>444</v>
      </c>
      <c r="D298" s="349" t="s">
        <v>771</v>
      </c>
      <c r="E298" s="351" t="s">
        <v>776</v>
      </c>
      <c r="F298" s="352" t="s">
        <v>306</v>
      </c>
      <c r="G298" s="194" t="s">
        <v>93</v>
      </c>
      <c r="H298" s="195" t="s">
        <v>93</v>
      </c>
      <c r="I298" s="196"/>
      <c r="J298" s="350" t="s">
        <v>765</v>
      </c>
      <c r="K298" s="348" t="s">
        <v>271</v>
      </c>
      <c r="L298" s="356" t="s">
        <v>766</v>
      </c>
      <c r="M298" s="357" t="s">
        <v>777</v>
      </c>
      <c r="N298" s="216"/>
      <c r="O298" s="217"/>
      <c r="P298" s="217"/>
      <c r="Q298" s="217"/>
      <c r="R298" s="217"/>
      <c r="S298" s="217"/>
      <c r="T298" s="217"/>
      <c r="U298" s="131"/>
      <c r="V298" s="231" t="s">
        <v>713</v>
      </c>
      <c r="W298" s="217"/>
    </row>
    <row r="299" spans="1:23" x14ac:dyDescent="0.25">
      <c r="A299" s="197">
        <v>445</v>
      </c>
      <c r="B299" s="198" t="s">
        <v>778</v>
      </c>
      <c r="C299" s="197">
        <v>445</v>
      </c>
      <c r="D299" s="198" t="s">
        <v>778</v>
      </c>
      <c r="E299" s="199" t="s">
        <v>779</v>
      </c>
      <c r="F299" s="200" t="s">
        <v>780</v>
      </c>
      <c r="G299" s="194"/>
      <c r="H299" s="195"/>
      <c r="I299" s="201"/>
      <c r="J299" s="347"/>
      <c r="K299" s="348"/>
      <c r="L299" s="356"/>
      <c r="M299" s="357"/>
      <c r="N299" s="216"/>
      <c r="O299" s="217"/>
      <c r="P299" s="217"/>
      <c r="Q299" s="217"/>
      <c r="R299" s="217"/>
      <c r="S299" s="217"/>
      <c r="T299" s="217"/>
      <c r="U299" s="131"/>
      <c r="V299" s="231" t="s">
        <v>713</v>
      </c>
      <c r="W299" s="217"/>
    </row>
    <row r="300" spans="1:23" x14ac:dyDescent="0.25">
      <c r="A300" s="190">
        <v>445</v>
      </c>
      <c r="B300" s="349" t="s">
        <v>778</v>
      </c>
      <c r="C300" s="190">
        <v>445</v>
      </c>
      <c r="D300" s="349" t="s">
        <v>778</v>
      </c>
      <c r="E300" s="192" t="s">
        <v>781</v>
      </c>
      <c r="F300" s="193" t="s">
        <v>782</v>
      </c>
      <c r="G300" s="194" t="s">
        <v>93</v>
      </c>
      <c r="H300" s="195"/>
      <c r="I300" s="196"/>
      <c r="J300" s="350"/>
      <c r="K300" s="348" t="s">
        <v>783</v>
      </c>
      <c r="L300" s="356" t="s">
        <v>784</v>
      </c>
      <c r="M300" s="357" t="s">
        <v>785</v>
      </c>
      <c r="N300" s="216" t="s">
        <v>47</v>
      </c>
      <c r="O300" s="217">
        <v>200</v>
      </c>
      <c r="P300" s="217">
        <v>200</v>
      </c>
      <c r="Q300" s="217">
        <v>300</v>
      </c>
      <c r="R300" s="217"/>
      <c r="S300" s="217"/>
      <c r="T300" s="217"/>
      <c r="U300" s="131"/>
      <c r="V300" s="231" t="s">
        <v>713</v>
      </c>
      <c r="W300" s="217"/>
    </row>
    <row r="301" spans="1:23" x14ac:dyDescent="0.25">
      <c r="A301" s="190">
        <v>445</v>
      </c>
      <c r="B301" s="349" t="s">
        <v>778</v>
      </c>
      <c r="C301" s="190">
        <v>445</v>
      </c>
      <c r="D301" s="349" t="s">
        <v>778</v>
      </c>
      <c r="E301" s="192" t="s">
        <v>786</v>
      </c>
      <c r="F301" s="193" t="s">
        <v>787</v>
      </c>
      <c r="G301" s="194" t="s">
        <v>93</v>
      </c>
      <c r="H301" s="195" t="s">
        <v>93</v>
      </c>
      <c r="I301" s="196"/>
      <c r="J301" s="350"/>
      <c r="K301" s="348" t="s">
        <v>783</v>
      </c>
      <c r="L301" s="356" t="s">
        <v>788</v>
      </c>
      <c r="M301" s="357" t="s">
        <v>789</v>
      </c>
      <c r="N301" s="216" t="s">
        <v>47</v>
      </c>
      <c r="O301" s="217">
        <v>200</v>
      </c>
      <c r="P301" s="217">
        <v>200</v>
      </c>
      <c r="Q301" s="217">
        <v>300</v>
      </c>
      <c r="R301" s="217"/>
      <c r="S301" s="217"/>
      <c r="T301" s="217"/>
      <c r="U301" s="131"/>
      <c r="V301" s="231" t="s">
        <v>713</v>
      </c>
      <c r="W301" s="217"/>
    </row>
    <row r="302" spans="1:23" x14ac:dyDescent="0.25">
      <c r="A302" s="190">
        <v>445</v>
      </c>
      <c r="B302" s="349" t="s">
        <v>778</v>
      </c>
      <c r="C302" s="190">
        <v>445</v>
      </c>
      <c r="D302" s="349" t="s">
        <v>778</v>
      </c>
      <c r="E302" s="192" t="s">
        <v>790</v>
      </c>
      <c r="F302" s="193" t="s">
        <v>791</v>
      </c>
      <c r="G302" s="194" t="s">
        <v>93</v>
      </c>
      <c r="H302" s="195" t="s">
        <v>93</v>
      </c>
      <c r="I302" s="196"/>
      <c r="J302" s="350"/>
      <c r="K302" s="187" t="s">
        <v>66</v>
      </c>
      <c r="L302" s="356" t="s">
        <v>711</v>
      </c>
      <c r="M302" s="357" t="s">
        <v>712</v>
      </c>
      <c r="N302" s="216" t="s">
        <v>47</v>
      </c>
      <c r="O302" s="217">
        <v>200</v>
      </c>
      <c r="P302" s="217">
        <v>200</v>
      </c>
      <c r="Q302" s="217">
        <v>300</v>
      </c>
      <c r="R302" s="217"/>
      <c r="S302" s="217"/>
      <c r="T302" s="217"/>
      <c r="U302" s="131"/>
      <c r="V302" s="231" t="s">
        <v>713</v>
      </c>
      <c r="W302" s="217"/>
    </row>
    <row r="303" spans="1:23" x14ac:dyDescent="0.25">
      <c r="A303" s="151"/>
      <c r="B303" s="388"/>
      <c r="C303" s="126"/>
      <c r="D303" s="184"/>
      <c r="E303" s="188"/>
      <c r="F303" s="182" t="s">
        <v>792</v>
      </c>
      <c r="G303" s="175" t="s">
        <v>93</v>
      </c>
      <c r="H303" s="176" t="s">
        <v>93</v>
      </c>
      <c r="I303" s="185"/>
      <c r="J303" s="303"/>
      <c r="K303" s="187"/>
      <c r="L303" s="319"/>
      <c r="M303" s="320"/>
      <c r="N303" s="129"/>
      <c r="O303" s="130"/>
      <c r="P303" s="130"/>
      <c r="Q303" s="130"/>
      <c r="R303" s="130"/>
      <c r="S303" s="130"/>
      <c r="T303" s="130"/>
      <c r="U303" s="131"/>
      <c r="V303" s="134"/>
      <c r="W303" s="130"/>
    </row>
    <row r="304" spans="1:23" x14ac:dyDescent="0.25">
      <c r="A304" s="197">
        <v>446</v>
      </c>
      <c r="B304" s="198" t="s">
        <v>793</v>
      </c>
      <c r="C304" s="197">
        <v>446</v>
      </c>
      <c r="D304" s="198" t="s">
        <v>793</v>
      </c>
      <c r="E304" s="199" t="s">
        <v>794</v>
      </c>
      <c r="F304" s="200" t="s">
        <v>795</v>
      </c>
      <c r="G304" s="194" t="s">
        <v>93</v>
      </c>
      <c r="H304" s="195" t="s">
        <v>93</v>
      </c>
      <c r="I304" s="196"/>
      <c r="J304" s="233"/>
      <c r="K304" s="348"/>
      <c r="L304" s="356"/>
      <c r="M304" s="357"/>
      <c r="N304" s="216" t="s">
        <v>47</v>
      </c>
      <c r="O304" s="217">
        <v>200</v>
      </c>
      <c r="P304" s="217">
        <v>200</v>
      </c>
      <c r="Q304" s="217">
        <v>300</v>
      </c>
      <c r="R304" s="217"/>
      <c r="S304" s="217"/>
      <c r="T304" s="217"/>
      <c r="U304" s="131"/>
      <c r="V304" s="231" t="s">
        <v>713</v>
      </c>
      <c r="W304" s="217"/>
    </row>
    <row r="305" spans="1:23" x14ac:dyDescent="0.25">
      <c r="A305" s="219">
        <v>449</v>
      </c>
      <c r="B305" s="220" t="s">
        <v>796</v>
      </c>
      <c r="C305" s="219">
        <v>449</v>
      </c>
      <c r="D305" s="381" t="s">
        <v>797</v>
      </c>
      <c r="E305" s="361" t="s">
        <v>798</v>
      </c>
      <c r="F305" s="362" t="s">
        <v>799</v>
      </c>
      <c r="G305" s="221"/>
      <c r="H305" s="222"/>
      <c r="I305" s="363"/>
      <c r="J305" s="389"/>
      <c r="K305" s="365"/>
      <c r="L305" s="366"/>
      <c r="M305" s="383"/>
      <c r="N305" s="208" t="s">
        <v>47</v>
      </c>
      <c r="O305" s="209">
        <v>200</v>
      </c>
      <c r="P305" s="209">
        <v>200</v>
      </c>
      <c r="Q305" s="209">
        <v>300</v>
      </c>
      <c r="R305" s="209"/>
      <c r="S305" s="209"/>
      <c r="T305" s="209"/>
      <c r="U305" s="161"/>
      <c r="V305" s="242" t="s">
        <v>713</v>
      </c>
      <c r="W305" s="209"/>
    </row>
    <row r="306" spans="1:23" ht="30" x14ac:dyDescent="0.25">
      <c r="A306" s="136">
        <v>450</v>
      </c>
      <c r="B306" s="165" t="s">
        <v>800</v>
      </c>
      <c r="C306" s="136">
        <v>450</v>
      </c>
      <c r="D306" s="165" t="s">
        <v>801</v>
      </c>
      <c r="E306" s="166" t="s">
        <v>802</v>
      </c>
      <c r="F306" s="167" t="s">
        <v>803</v>
      </c>
      <c r="G306" s="140"/>
      <c r="H306" s="141"/>
      <c r="I306" s="390"/>
      <c r="J306" s="391"/>
      <c r="K306" s="226" t="s">
        <v>783</v>
      </c>
      <c r="L306" s="144" t="s">
        <v>804</v>
      </c>
      <c r="M306" s="139" t="s">
        <v>805</v>
      </c>
      <c r="N306" s="227"/>
      <c r="O306" s="228"/>
      <c r="P306" s="228"/>
      <c r="Q306" s="228"/>
      <c r="R306" s="228"/>
      <c r="S306" s="228"/>
      <c r="T306" s="228"/>
      <c r="U306" s="229"/>
      <c r="V306" s="148" t="s">
        <v>713</v>
      </c>
      <c r="W306" s="228"/>
    </row>
    <row r="307" spans="1:23" x14ac:dyDescent="0.25">
      <c r="A307" s="197">
        <v>451</v>
      </c>
      <c r="B307" s="198" t="s">
        <v>806</v>
      </c>
      <c r="C307" s="197">
        <v>451</v>
      </c>
      <c r="D307" s="198" t="s">
        <v>806</v>
      </c>
      <c r="E307" s="199" t="s">
        <v>807</v>
      </c>
      <c r="F307" s="200" t="s">
        <v>808</v>
      </c>
      <c r="G307" s="194"/>
      <c r="H307" s="195"/>
      <c r="I307" s="196"/>
      <c r="J307" s="233"/>
      <c r="K307" s="348" t="s">
        <v>783</v>
      </c>
      <c r="L307" s="356" t="s">
        <v>804</v>
      </c>
      <c r="M307" s="357" t="s">
        <v>805</v>
      </c>
      <c r="N307" s="216"/>
      <c r="O307" s="217">
        <v>200</v>
      </c>
      <c r="P307" s="217">
        <v>200</v>
      </c>
      <c r="Q307" s="217">
        <v>300</v>
      </c>
      <c r="R307" s="217"/>
      <c r="S307" s="217"/>
      <c r="T307" s="217"/>
      <c r="U307" s="131"/>
      <c r="V307" s="231" t="s">
        <v>713</v>
      </c>
      <c r="W307" s="217"/>
    </row>
    <row r="308" spans="1:23" x14ac:dyDescent="0.25">
      <c r="A308" s="190">
        <v>451</v>
      </c>
      <c r="B308" s="349" t="s">
        <v>806</v>
      </c>
      <c r="C308" s="190">
        <v>451</v>
      </c>
      <c r="D308" s="349" t="s">
        <v>806</v>
      </c>
      <c r="E308" s="192" t="s">
        <v>809</v>
      </c>
      <c r="F308" s="193" t="s">
        <v>810</v>
      </c>
      <c r="G308" s="194" t="s">
        <v>93</v>
      </c>
      <c r="H308" s="195" t="s">
        <v>93</v>
      </c>
      <c r="I308" s="201"/>
      <c r="J308" s="230"/>
      <c r="K308" s="348" t="s">
        <v>783</v>
      </c>
      <c r="L308" s="356" t="s">
        <v>804</v>
      </c>
      <c r="M308" s="357" t="s">
        <v>805</v>
      </c>
      <c r="N308" s="216"/>
      <c r="O308" s="217"/>
      <c r="P308" s="217"/>
      <c r="Q308" s="217"/>
      <c r="R308" s="217"/>
      <c r="S308" s="217"/>
      <c r="T308" s="217"/>
      <c r="U308" s="131"/>
      <c r="V308" s="231" t="s">
        <v>713</v>
      </c>
      <c r="W308" s="217"/>
    </row>
    <row r="309" spans="1:23" x14ac:dyDescent="0.25">
      <c r="A309" s="197">
        <v>452</v>
      </c>
      <c r="B309" s="198" t="s">
        <v>811</v>
      </c>
      <c r="C309" s="197">
        <v>452</v>
      </c>
      <c r="D309" s="198" t="s">
        <v>811</v>
      </c>
      <c r="E309" s="199" t="s">
        <v>812</v>
      </c>
      <c r="F309" s="200" t="s">
        <v>813</v>
      </c>
      <c r="G309" s="194"/>
      <c r="H309" s="195"/>
      <c r="I309" s="201"/>
      <c r="J309" s="230"/>
      <c r="K309" s="187" t="s">
        <v>66</v>
      </c>
      <c r="L309" s="356" t="s">
        <v>711</v>
      </c>
      <c r="M309" s="357" t="s">
        <v>712</v>
      </c>
      <c r="N309" s="216"/>
      <c r="O309" s="217">
        <v>200</v>
      </c>
      <c r="P309" s="217">
        <v>200</v>
      </c>
      <c r="Q309" s="217">
        <v>300</v>
      </c>
      <c r="R309" s="217"/>
      <c r="S309" s="217"/>
      <c r="T309" s="217"/>
      <c r="U309" s="131"/>
      <c r="V309" s="231" t="s">
        <v>713</v>
      </c>
      <c r="W309" s="217"/>
    </row>
    <row r="310" spans="1:23" x14ac:dyDescent="0.25">
      <c r="A310" s="190">
        <v>452</v>
      </c>
      <c r="B310" s="349" t="s">
        <v>811</v>
      </c>
      <c r="C310" s="190">
        <v>452</v>
      </c>
      <c r="D310" s="349" t="s">
        <v>811</v>
      </c>
      <c r="E310" s="192" t="s">
        <v>814</v>
      </c>
      <c r="F310" s="193" t="s">
        <v>815</v>
      </c>
      <c r="G310" s="194" t="s">
        <v>93</v>
      </c>
      <c r="H310" s="195" t="s">
        <v>93</v>
      </c>
      <c r="I310" s="201"/>
      <c r="J310" s="230"/>
      <c r="K310" s="348" t="s">
        <v>783</v>
      </c>
      <c r="L310" s="356" t="s">
        <v>816</v>
      </c>
      <c r="M310" s="357" t="s">
        <v>817</v>
      </c>
      <c r="N310" s="216"/>
      <c r="O310" s="217"/>
      <c r="P310" s="217"/>
      <c r="Q310" s="217"/>
      <c r="R310" s="217"/>
      <c r="S310" s="217"/>
      <c r="T310" s="217"/>
      <c r="U310" s="131"/>
      <c r="V310" s="231" t="s">
        <v>713</v>
      </c>
      <c r="W310" s="217"/>
    </row>
    <row r="311" spans="1:23" x14ac:dyDescent="0.25">
      <c r="A311" s="197">
        <v>453</v>
      </c>
      <c r="B311" s="202" t="s">
        <v>818</v>
      </c>
      <c r="C311" s="197">
        <v>453</v>
      </c>
      <c r="D311" s="202" t="s">
        <v>818</v>
      </c>
      <c r="E311" s="199" t="s">
        <v>819</v>
      </c>
      <c r="F311" s="200" t="s">
        <v>820</v>
      </c>
      <c r="G311" s="194"/>
      <c r="H311" s="195"/>
      <c r="I311" s="218"/>
      <c r="J311" s="234"/>
      <c r="K311" s="348" t="s">
        <v>821</v>
      </c>
      <c r="L311" s="356" t="s">
        <v>822</v>
      </c>
      <c r="M311" s="357" t="s">
        <v>823</v>
      </c>
      <c r="N311" s="216"/>
      <c r="O311" s="217">
        <v>200</v>
      </c>
      <c r="P311" s="217">
        <v>200</v>
      </c>
      <c r="Q311" s="217">
        <v>300</v>
      </c>
      <c r="R311" s="217"/>
      <c r="S311" s="217"/>
      <c r="T311" s="217"/>
      <c r="U311" s="131"/>
      <c r="V311" s="231" t="s">
        <v>713</v>
      </c>
      <c r="W311" s="217"/>
    </row>
    <row r="312" spans="1:23" x14ac:dyDescent="0.25">
      <c r="A312" s="190">
        <v>453</v>
      </c>
      <c r="B312" s="191" t="s">
        <v>818</v>
      </c>
      <c r="C312" s="190">
        <v>453</v>
      </c>
      <c r="D312" s="191" t="s">
        <v>818</v>
      </c>
      <c r="E312" s="192" t="s">
        <v>824</v>
      </c>
      <c r="F312" s="193" t="s">
        <v>810</v>
      </c>
      <c r="G312" s="194" t="s">
        <v>93</v>
      </c>
      <c r="H312" s="195" t="s">
        <v>93</v>
      </c>
      <c r="I312" s="201"/>
      <c r="J312" s="230"/>
      <c r="K312" s="348" t="s">
        <v>821</v>
      </c>
      <c r="L312" s="356" t="s">
        <v>822</v>
      </c>
      <c r="M312" s="357" t="s">
        <v>823</v>
      </c>
      <c r="N312" s="216"/>
      <c r="O312" s="217"/>
      <c r="P312" s="217"/>
      <c r="Q312" s="217"/>
      <c r="R312" s="217"/>
      <c r="S312" s="217"/>
      <c r="T312" s="217"/>
      <c r="U312" s="131"/>
      <c r="V312" s="231" t="s">
        <v>713</v>
      </c>
      <c r="W312" s="217"/>
    </row>
    <row r="313" spans="1:23" x14ac:dyDescent="0.25">
      <c r="A313" s="190">
        <v>453</v>
      </c>
      <c r="B313" s="191" t="s">
        <v>818</v>
      </c>
      <c r="C313" s="190">
        <v>453</v>
      </c>
      <c r="D313" s="191" t="s">
        <v>818</v>
      </c>
      <c r="E313" s="192" t="s">
        <v>825</v>
      </c>
      <c r="F313" s="193" t="s">
        <v>826</v>
      </c>
      <c r="G313" s="194" t="s">
        <v>93</v>
      </c>
      <c r="H313" s="195" t="s">
        <v>93</v>
      </c>
      <c r="I313" s="355"/>
      <c r="J313" s="359"/>
      <c r="K313" s="348" t="s">
        <v>821</v>
      </c>
      <c r="L313" s="356" t="s">
        <v>822</v>
      </c>
      <c r="M313" s="357" t="s">
        <v>823</v>
      </c>
      <c r="N313" s="216"/>
      <c r="O313" s="217"/>
      <c r="P313" s="217"/>
      <c r="Q313" s="217"/>
      <c r="R313" s="217"/>
      <c r="S313" s="217"/>
      <c r="T313" s="217"/>
      <c r="U313" s="131"/>
      <c r="V313" s="231" t="s">
        <v>713</v>
      </c>
      <c r="W313" s="217"/>
    </row>
    <row r="314" spans="1:23" x14ac:dyDescent="0.25">
      <c r="A314" s="190">
        <v>453</v>
      </c>
      <c r="B314" s="191" t="s">
        <v>818</v>
      </c>
      <c r="C314" s="190">
        <v>453</v>
      </c>
      <c r="D314" s="191" t="s">
        <v>818</v>
      </c>
      <c r="E314" s="192" t="s">
        <v>827</v>
      </c>
      <c r="F314" s="193" t="s">
        <v>828</v>
      </c>
      <c r="G314" s="194" t="s">
        <v>93</v>
      </c>
      <c r="H314" s="195"/>
      <c r="I314" s="196"/>
      <c r="J314" s="233"/>
      <c r="K314" s="348" t="s">
        <v>821</v>
      </c>
      <c r="L314" s="356" t="s">
        <v>822</v>
      </c>
      <c r="M314" s="357" t="s">
        <v>823</v>
      </c>
      <c r="N314" s="216"/>
      <c r="O314" s="217"/>
      <c r="P314" s="217"/>
      <c r="Q314" s="217"/>
      <c r="R314" s="217"/>
      <c r="S314" s="217"/>
      <c r="T314" s="217"/>
      <c r="U314" s="131"/>
      <c r="V314" s="231" t="s">
        <v>713</v>
      </c>
      <c r="W314" s="217"/>
    </row>
    <row r="315" spans="1:23" x14ac:dyDescent="0.25">
      <c r="A315" s="197">
        <v>454</v>
      </c>
      <c r="B315" s="202" t="s">
        <v>829</v>
      </c>
      <c r="C315" s="197">
        <v>454</v>
      </c>
      <c r="D315" s="202" t="s">
        <v>829</v>
      </c>
      <c r="E315" s="199" t="s">
        <v>830</v>
      </c>
      <c r="F315" s="200" t="s">
        <v>831</v>
      </c>
      <c r="G315" s="194" t="s">
        <v>93</v>
      </c>
      <c r="H315" s="195" t="s">
        <v>93</v>
      </c>
      <c r="I315" s="196"/>
      <c r="J315" s="233"/>
      <c r="K315" s="348"/>
      <c r="L315" s="356"/>
      <c r="M315" s="357"/>
      <c r="N315" s="216"/>
      <c r="O315" s="217">
        <v>200</v>
      </c>
      <c r="P315" s="217">
        <v>200</v>
      </c>
      <c r="Q315" s="217">
        <v>300</v>
      </c>
      <c r="R315" s="217"/>
      <c r="S315" s="217"/>
      <c r="T315" s="217"/>
      <c r="U315" s="131"/>
      <c r="V315" s="231" t="s">
        <v>713</v>
      </c>
      <c r="W315" s="217"/>
    </row>
    <row r="316" spans="1:23" x14ac:dyDescent="0.25">
      <c r="A316" s="197">
        <v>455</v>
      </c>
      <c r="B316" s="202" t="s">
        <v>832</v>
      </c>
      <c r="C316" s="197">
        <v>455</v>
      </c>
      <c r="D316" s="202" t="s">
        <v>833</v>
      </c>
      <c r="E316" s="199" t="s">
        <v>834</v>
      </c>
      <c r="F316" s="200" t="s">
        <v>835</v>
      </c>
      <c r="G316" s="194"/>
      <c r="H316" s="195"/>
      <c r="I316" s="355"/>
      <c r="J316" s="359"/>
      <c r="K316" s="348" t="s">
        <v>783</v>
      </c>
      <c r="L316" s="356" t="s">
        <v>804</v>
      </c>
      <c r="M316" s="357" t="s">
        <v>805</v>
      </c>
      <c r="N316" s="216"/>
      <c r="O316" s="217">
        <v>200</v>
      </c>
      <c r="P316" s="217">
        <v>200</v>
      </c>
      <c r="Q316" s="217">
        <v>300</v>
      </c>
      <c r="R316" s="217"/>
      <c r="S316" s="217"/>
      <c r="T316" s="217"/>
      <c r="U316" s="131"/>
      <c r="V316" s="231" t="s">
        <v>713</v>
      </c>
      <c r="W316" s="217"/>
    </row>
    <row r="317" spans="1:23" x14ac:dyDescent="0.25">
      <c r="A317" s="190">
        <v>455</v>
      </c>
      <c r="B317" s="191" t="s">
        <v>832</v>
      </c>
      <c r="C317" s="190">
        <v>455</v>
      </c>
      <c r="D317" s="191" t="s">
        <v>833</v>
      </c>
      <c r="E317" s="192" t="s">
        <v>836</v>
      </c>
      <c r="F317" s="193" t="s">
        <v>837</v>
      </c>
      <c r="G317" s="194"/>
      <c r="H317" s="195"/>
      <c r="I317" s="196"/>
      <c r="J317" s="233"/>
      <c r="K317" s="348" t="s">
        <v>783</v>
      </c>
      <c r="L317" s="356" t="s">
        <v>804</v>
      </c>
      <c r="M317" s="357" t="s">
        <v>805</v>
      </c>
      <c r="N317" s="216"/>
      <c r="O317" s="217"/>
      <c r="P317" s="217"/>
      <c r="Q317" s="217"/>
      <c r="R317" s="217"/>
      <c r="S317" s="217"/>
      <c r="T317" s="217"/>
      <c r="U317" s="131"/>
      <c r="V317" s="231" t="s">
        <v>713</v>
      </c>
      <c r="W317" s="217"/>
    </row>
    <row r="318" spans="1:23" x14ac:dyDescent="0.25">
      <c r="A318" s="190">
        <v>455</v>
      </c>
      <c r="B318" s="191" t="s">
        <v>832</v>
      </c>
      <c r="C318" s="190">
        <v>455</v>
      </c>
      <c r="D318" s="191" t="s">
        <v>833</v>
      </c>
      <c r="E318" s="351" t="s">
        <v>838</v>
      </c>
      <c r="F318" s="352" t="s">
        <v>810</v>
      </c>
      <c r="G318" s="194" t="s">
        <v>93</v>
      </c>
      <c r="H318" s="195" t="s">
        <v>93</v>
      </c>
      <c r="I318" s="196"/>
      <c r="J318" s="233"/>
      <c r="K318" s="348" t="s">
        <v>783</v>
      </c>
      <c r="L318" s="149" t="s">
        <v>804</v>
      </c>
      <c r="M318" s="150" t="s">
        <v>805</v>
      </c>
      <c r="N318" s="216"/>
      <c r="O318" s="217"/>
      <c r="P318" s="217"/>
      <c r="Q318" s="217"/>
      <c r="R318" s="217"/>
      <c r="S318" s="217"/>
      <c r="T318" s="217"/>
      <c r="U318" s="131"/>
      <c r="V318" s="231" t="s">
        <v>713</v>
      </c>
      <c r="W318" s="217"/>
    </row>
    <row r="319" spans="1:23" x14ac:dyDescent="0.25">
      <c r="A319" s="190">
        <v>455</v>
      </c>
      <c r="B319" s="191" t="s">
        <v>832</v>
      </c>
      <c r="C319" s="190">
        <v>455</v>
      </c>
      <c r="D319" s="191" t="s">
        <v>833</v>
      </c>
      <c r="E319" s="351" t="s">
        <v>839</v>
      </c>
      <c r="F319" s="352" t="s">
        <v>815</v>
      </c>
      <c r="G319" s="194" t="s">
        <v>93</v>
      </c>
      <c r="H319" s="195" t="s">
        <v>93</v>
      </c>
      <c r="I319" s="196"/>
      <c r="J319" s="233"/>
      <c r="K319" s="348" t="s">
        <v>783</v>
      </c>
      <c r="L319" s="149" t="s">
        <v>804</v>
      </c>
      <c r="M319" s="150" t="s">
        <v>805</v>
      </c>
      <c r="N319" s="216"/>
      <c r="O319" s="217"/>
      <c r="P319" s="217"/>
      <c r="Q319" s="217"/>
      <c r="R319" s="217"/>
      <c r="S319" s="217"/>
      <c r="T319" s="217"/>
      <c r="U319" s="131"/>
      <c r="V319" s="231" t="s">
        <v>713</v>
      </c>
      <c r="W319" s="217"/>
    </row>
    <row r="320" spans="1:23" x14ac:dyDescent="0.25">
      <c r="A320" s="190">
        <v>455</v>
      </c>
      <c r="B320" s="191" t="s">
        <v>832</v>
      </c>
      <c r="C320" s="190">
        <v>455</v>
      </c>
      <c r="D320" s="191" t="s">
        <v>833</v>
      </c>
      <c r="E320" s="192" t="s">
        <v>840</v>
      </c>
      <c r="F320" s="193" t="s">
        <v>841</v>
      </c>
      <c r="G320" s="194" t="s">
        <v>93</v>
      </c>
      <c r="H320" s="195" t="s">
        <v>93</v>
      </c>
      <c r="I320" s="196"/>
      <c r="J320" s="233"/>
      <c r="K320" s="128" t="s">
        <v>66</v>
      </c>
      <c r="L320" s="149" t="s">
        <v>66</v>
      </c>
      <c r="M320" s="150" t="s">
        <v>286</v>
      </c>
      <c r="N320" s="216"/>
      <c r="O320" s="217"/>
      <c r="P320" s="217"/>
      <c r="Q320" s="217"/>
      <c r="R320" s="217"/>
      <c r="S320" s="217"/>
      <c r="T320" s="217"/>
      <c r="U320" s="131"/>
      <c r="V320" s="231" t="s">
        <v>713</v>
      </c>
      <c r="W320" s="217"/>
    </row>
    <row r="321" spans="1:23" x14ac:dyDescent="0.25">
      <c r="A321" s="197">
        <v>456</v>
      </c>
      <c r="B321" s="202" t="s">
        <v>842</v>
      </c>
      <c r="C321" s="197">
        <v>456</v>
      </c>
      <c r="D321" s="202" t="s">
        <v>842</v>
      </c>
      <c r="E321" s="199" t="s">
        <v>843</v>
      </c>
      <c r="F321" s="200" t="s">
        <v>844</v>
      </c>
      <c r="G321" s="194"/>
      <c r="H321" s="195"/>
      <c r="I321" s="355"/>
      <c r="J321" s="359"/>
      <c r="K321" s="128" t="s">
        <v>66</v>
      </c>
      <c r="L321" s="149" t="s">
        <v>66</v>
      </c>
      <c r="M321" s="150" t="s">
        <v>286</v>
      </c>
      <c r="N321" s="216"/>
      <c r="O321" s="217">
        <v>200</v>
      </c>
      <c r="P321" s="217">
        <v>200</v>
      </c>
      <c r="Q321" s="217">
        <v>300</v>
      </c>
      <c r="R321" s="217"/>
      <c r="S321" s="217"/>
      <c r="T321" s="217"/>
      <c r="U321" s="131"/>
      <c r="V321" s="231" t="s">
        <v>713</v>
      </c>
      <c r="W321" s="217"/>
    </row>
    <row r="322" spans="1:23" x14ac:dyDescent="0.25">
      <c r="A322" s="190">
        <v>456</v>
      </c>
      <c r="B322" s="191" t="s">
        <v>842</v>
      </c>
      <c r="C322" s="190">
        <v>456</v>
      </c>
      <c r="D322" s="191" t="s">
        <v>842</v>
      </c>
      <c r="E322" s="192" t="s">
        <v>845</v>
      </c>
      <c r="F322" s="193" t="s">
        <v>846</v>
      </c>
      <c r="G322" s="194" t="s">
        <v>93</v>
      </c>
      <c r="H322" s="195" t="s">
        <v>93</v>
      </c>
      <c r="I322" s="201"/>
      <c r="J322" s="230"/>
      <c r="K322" s="128" t="s">
        <v>392</v>
      </c>
      <c r="L322" s="149" t="s">
        <v>393</v>
      </c>
      <c r="M322" s="150" t="s">
        <v>394</v>
      </c>
      <c r="N322" s="216"/>
      <c r="O322" s="217"/>
      <c r="P322" s="217"/>
      <c r="Q322" s="217"/>
      <c r="R322" s="217"/>
      <c r="S322" s="217"/>
      <c r="T322" s="217"/>
      <c r="U322" s="131"/>
      <c r="V322" s="231" t="s">
        <v>713</v>
      </c>
      <c r="W322" s="217"/>
    </row>
    <row r="323" spans="1:23" x14ac:dyDescent="0.25">
      <c r="A323" s="190">
        <v>456</v>
      </c>
      <c r="B323" s="191" t="s">
        <v>842</v>
      </c>
      <c r="C323" s="190">
        <v>456</v>
      </c>
      <c r="D323" s="191" t="s">
        <v>842</v>
      </c>
      <c r="E323" s="192" t="s">
        <v>847</v>
      </c>
      <c r="F323" s="193" t="s">
        <v>848</v>
      </c>
      <c r="G323" s="194" t="s">
        <v>93</v>
      </c>
      <c r="H323" s="195" t="s">
        <v>93</v>
      </c>
      <c r="I323" s="201"/>
      <c r="J323" s="230"/>
      <c r="K323" s="128" t="s">
        <v>392</v>
      </c>
      <c r="L323" s="356" t="s">
        <v>393</v>
      </c>
      <c r="M323" s="357" t="s">
        <v>394</v>
      </c>
      <c r="N323" s="216"/>
      <c r="O323" s="217"/>
      <c r="P323" s="217"/>
      <c r="Q323" s="217"/>
      <c r="R323" s="217"/>
      <c r="S323" s="217"/>
      <c r="T323" s="217"/>
      <c r="U323" s="131"/>
      <c r="V323" s="231" t="s">
        <v>713</v>
      </c>
      <c r="W323" s="217"/>
    </row>
    <row r="324" spans="1:23" x14ac:dyDescent="0.25">
      <c r="A324" s="190">
        <v>456</v>
      </c>
      <c r="B324" s="191" t="s">
        <v>842</v>
      </c>
      <c r="C324" s="190">
        <v>456</v>
      </c>
      <c r="D324" s="191" t="s">
        <v>842</v>
      </c>
      <c r="E324" s="192" t="s">
        <v>849</v>
      </c>
      <c r="F324" s="193" t="s">
        <v>850</v>
      </c>
      <c r="G324" s="194" t="s">
        <v>93</v>
      </c>
      <c r="H324" s="195" t="s">
        <v>93</v>
      </c>
      <c r="I324" s="201"/>
      <c r="J324" s="230"/>
      <c r="K324" s="128" t="s">
        <v>392</v>
      </c>
      <c r="L324" s="356" t="s">
        <v>393</v>
      </c>
      <c r="M324" s="357" t="s">
        <v>394</v>
      </c>
      <c r="N324" s="216"/>
      <c r="O324" s="217"/>
      <c r="P324" s="217"/>
      <c r="Q324" s="217"/>
      <c r="R324" s="217"/>
      <c r="S324" s="217"/>
      <c r="T324" s="217"/>
      <c r="U324" s="131"/>
      <c r="V324" s="231" t="s">
        <v>713</v>
      </c>
      <c r="W324" s="217"/>
    </row>
    <row r="325" spans="1:23" x14ac:dyDescent="0.25">
      <c r="A325" s="190">
        <v>456</v>
      </c>
      <c r="B325" s="191" t="s">
        <v>842</v>
      </c>
      <c r="C325" s="190">
        <v>456</v>
      </c>
      <c r="D325" s="191" t="s">
        <v>842</v>
      </c>
      <c r="E325" s="192" t="s">
        <v>851</v>
      </c>
      <c r="F325" s="193" t="s">
        <v>852</v>
      </c>
      <c r="G325" s="194" t="s">
        <v>93</v>
      </c>
      <c r="H325" s="195" t="s">
        <v>93</v>
      </c>
      <c r="I325" s="201"/>
      <c r="J325" s="230"/>
      <c r="K325" s="128" t="s">
        <v>392</v>
      </c>
      <c r="L325" s="356" t="s">
        <v>393</v>
      </c>
      <c r="M325" s="357" t="s">
        <v>394</v>
      </c>
      <c r="N325" s="216"/>
      <c r="O325" s="217"/>
      <c r="P325" s="217"/>
      <c r="Q325" s="217"/>
      <c r="R325" s="217"/>
      <c r="S325" s="217"/>
      <c r="T325" s="217"/>
      <c r="U325" s="131"/>
      <c r="V325" s="231" t="s">
        <v>713</v>
      </c>
      <c r="W325" s="217"/>
    </row>
    <row r="326" spans="1:23" x14ac:dyDescent="0.25">
      <c r="A326" s="190">
        <v>456</v>
      </c>
      <c r="B326" s="191" t="s">
        <v>842</v>
      </c>
      <c r="C326" s="190">
        <v>456</v>
      </c>
      <c r="D326" s="191" t="s">
        <v>842</v>
      </c>
      <c r="E326" s="192" t="s">
        <v>853</v>
      </c>
      <c r="F326" s="193" t="s">
        <v>854</v>
      </c>
      <c r="G326" s="194" t="s">
        <v>93</v>
      </c>
      <c r="H326" s="195" t="s">
        <v>93</v>
      </c>
      <c r="I326" s="201"/>
      <c r="J326" s="230"/>
      <c r="K326" s="128" t="s">
        <v>392</v>
      </c>
      <c r="L326" s="356" t="s">
        <v>393</v>
      </c>
      <c r="M326" s="357" t="s">
        <v>394</v>
      </c>
      <c r="N326" s="216"/>
      <c r="O326" s="217"/>
      <c r="P326" s="217"/>
      <c r="Q326" s="217"/>
      <c r="R326" s="217"/>
      <c r="S326" s="217"/>
      <c r="T326" s="217"/>
      <c r="U326" s="131"/>
      <c r="V326" s="231" t="s">
        <v>713</v>
      </c>
      <c r="W326" s="217"/>
    </row>
    <row r="327" spans="1:23" x14ac:dyDescent="0.25">
      <c r="A327" s="190">
        <v>456</v>
      </c>
      <c r="B327" s="191" t="s">
        <v>842</v>
      </c>
      <c r="C327" s="190">
        <v>456</v>
      </c>
      <c r="D327" s="191" t="s">
        <v>842</v>
      </c>
      <c r="E327" s="192" t="s">
        <v>855</v>
      </c>
      <c r="F327" s="193" t="s">
        <v>856</v>
      </c>
      <c r="G327" s="194" t="s">
        <v>93</v>
      </c>
      <c r="H327" s="195" t="s">
        <v>93</v>
      </c>
      <c r="I327" s="201"/>
      <c r="J327" s="230"/>
      <c r="K327" s="128"/>
      <c r="L327" s="356"/>
      <c r="M327" s="357"/>
      <c r="N327" s="216"/>
      <c r="O327" s="217"/>
      <c r="P327" s="217"/>
      <c r="Q327" s="217"/>
      <c r="R327" s="217"/>
      <c r="S327" s="217"/>
      <c r="T327" s="217"/>
      <c r="U327" s="131"/>
      <c r="V327" s="231"/>
      <c r="W327" s="217"/>
    </row>
    <row r="328" spans="1:23" x14ac:dyDescent="0.25">
      <c r="A328" s="190">
        <v>456</v>
      </c>
      <c r="B328" s="191" t="s">
        <v>842</v>
      </c>
      <c r="C328" s="190">
        <v>456</v>
      </c>
      <c r="D328" s="191" t="s">
        <v>842</v>
      </c>
      <c r="E328" s="192" t="s">
        <v>857</v>
      </c>
      <c r="F328" s="193" t="s">
        <v>858</v>
      </c>
      <c r="G328" s="194" t="s">
        <v>93</v>
      </c>
      <c r="H328" s="195" t="s">
        <v>93</v>
      </c>
      <c r="I328" s="201"/>
      <c r="J328" s="230"/>
      <c r="K328" s="128" t="s">
        <v>392</v>
      </c>
      <c r="L328" s="356" t="s">
        <v>393</v>
      </c>
      <c r="M328" s="357" t="s">
        <v>394</v>
      </c>
      <c r="N328" s="216"/>
      <c r="O328" s="217"/>
      <c r="P328" s="217"/>
      <c r="Q328" s="217"/>
      <c r="R328" s="217"/>
      <c r="S328" s="217"/>
      <c r="T328" s="217"/>
      <c r="U328" s="131"/>
      <c r="V328" s="231" t="s">
        <v>713</v>
      </c>
      <c r="W328" s="217"/>
    </row>
    <row r="329" spans="1:23" x14ac:dyDescent="0.25">
      <c r="A329" s="190">
        <v>456</v>
      </c>
      <c r="B329" s="191" t="s">
        <v>842</v>
      </c>
      <c r="C329" s="190">
        <v>456</v>
      </c>
      <c r="D329" s="191" t="s">
        <v>842</v>
      </c>
      <c r="E329" s="192" t="s">
        <v>859</v>
      </c>
      <c r="F329" s="193" t="s">
        <v>860</v>
      </c>
      <c r="G329" s="194" t="s">
        <v>93</v>
      </c>
      <c r="H329" s="195" t="s">
        <v>93</v>
      </c>
      <c r="I329" s="196"/>
      <c r="J329" s="233"/>
      <c r="K329" s="128" t="s">
        <v>392</v>
      </c>
      <c r="L329" s="356" t="s">
        <v>393</v>
      </c>
      <c r="M329" s="357" t="s">
        <v>394</v>
      </c>
      <c r="N329" s="216"/>
      <c r="O329" s="217"/>
      <c r="P329" s="217"/>
      <c r="Q329" s="217"/>
      <c r="R329" s="217"/>
      <c r="S329" s="217"/>
      <c r="T329" s="217"/>
      <c r="U329" s="131"/>
      <c r="V329" s="231" t="s">
        <v>713</v>
      </c>
      <c r="W329" s="217"/>
    </row>
    <row r="330" spans="1:23" x14ac:dyDescent="0.25">
      <c r="A330" s="197">
        <v>457</v>
      </c>
      <c r="B330" s="202" t="s">
        <v>861</v>
      </c>
      <c r="C330" s="197">
        <v>457</v>
      </c>
      <c r="D330" s="381" t="s">
        <v>862</v>
      </c>
      <c r="E330" s="199" t="s">
        <v>863</v>
      </c>
      <c r="F330" s="200" t="s">
        <v>864</v>
      </c>
      <c r="G330" s="194"/>
      <c r="H330" s="195"/>
      <c r="I330" s="196"/>
      <c r="J330" s="233"/>
      <c r="K330" s="348"/>
      <c r="L330" s="356"/>
      <c r="M330" s="357"/>
      <c r="N330" s="216"/>
      <c r="O330" s="217">
        <v>200</v>
      </c>
      <c r="P330" s="217">
        <v>200</v>
      </c>
      <c r="Q330" s="217">
        <v>300</v>
      </c>
      <c r="R330" s="217"/>
      <c r="S330" s="217"/>
      <c r="T330" s="217"/>
      <c r="U330" s="131"/>
      <c r="V330" s="231" t="s">
        <v>713</v>
      </c>
      <c r="W330" s="217"/>
    </row>
    <row r="331" spans="1:23" x14ac:dyDescent="0.25">
      <c r="A331" s="197">
        <v>458</v>
      </c>
      <c r="B331" s="202" t="s">
        <v>865</v>
      </c>
      <c r="C331" s="197">
        <v>458</v>
      </c>
      <c r="D331" s="202" t="s">
        <v>866</v>
      </c>
      <c r="E331" s="199" t="s">
        <v>867</v>
      </c>
      <c r="F331" s="200" t="s">
        <v>865</v>
      </c>
      <c r="G331" s="194" t="s">
        <v>93</v>
      </c>
      <c r="H331" s="195" t="s">
        <v>93</v>
      </c>
      <c r="I331" s="218"/>
      <c r="J331" s="234"/>
      <c r="K331" s="187" t="s">
        <v>66</v>
      </c>
      <c r="L331" s="356" t="s">
        <v>711</v>
      </c>
      <c r="M331" s="357" t="s">
        <v>712</v>
      </c>
      <c r="N331" s="216"/>
      <c r="O331" s="217">
        <v>200</v>
      </c>
      <c r="P331" s="217">
        <v>200</v>
      </c>
      <c r="Q331" s="217">
        <v>300</v>
      </c>
      <c r="R331" s="217"/>
      <c r="S331" s="217"/>
      <c r="T331" s="217"/>
      <c r="U331" s="131"/>
      <c r="V331" s="231" t="s">
        <v>713</v>
      </c>
      <c r="W331" s="217"/>
    </row>
    <row r="332" spans="1:23" x14ac:dyDescent="0.25">
      <c r="A332" s="219">
        <v>459</v>
      </c>
      <c r="B332" s="239" t="s">
        <v>868</v>
      </c>
      <c r="C332" s="219">
        <v>459</v>
      </c>
      <c r="D332" s="381" t="s">
        <v>869</v>
      </c>
      <c r="E332" s="361" t="s">
        <v>870</v>
      </c>
      <c r="F332" s="362" t="s">
        <v>871</v>
      </c>
      <c r="G332" s="221"/>
      <c r="H332" s="222"/>
      <c r="I332" s="223"/>
      <c r="J332" s="241"/>
      <c r="K332" s="365" t="s">
        <v>783</v>
      </c>
      <c r="L332" s="366" t="s">
        <v>804</v>
      </c>
      <c r="M332" s="383" t="s">
        <v>805</v>
      </c>
      <c r="N332" s="208"/>
      <c r="O332" s="209">
        <v>200</v>
      </c>
      <c r="P332" s="209">
        <v>200</v>
      </c>
      <c r="Q332" s="209">
        <v>300</v>
      </c>
      <c r="R332" s="209"/>
      <c r="S332" s="209"/>
      <c r="T332" s="209"/>
      <c r="U332" s="161"/>
      <c r="V332" s="242" t="s">
        <v>713</v>
      </c>
      <c r="W332" s="209"/>
    </row>
    <row r="333" spans="1:23" x14ac:dyDescent="0.25">
      <c r="A333" s="136">
        <v>460</v>
      </c>
      <c r="B333" s="137" t="s">
        <v>872</v>
      </c>
      <c r="C333" s="136">
        <v>460</v>
      </c>
      <c r="D333" s="137" t="s">
        <v>872</v>
      </c>
      <c r="E333" s="392">
        <v>460</v>
      </c>
      <c r="F333" s="137" t="s">
        <v>873</v>
      </c>
      <c r="G333" s="384"/>
      <c r="H333" s="385"/>
      <c r="I333" s="170"/>
      <c r="J333" s="171"/>
      <c r="K333" s="328"/>
      <c r="L333" s="329"/>
      <c r="M333" s="137"/>
      <c r="N333" s="393"/>
      <c r="O333" s="394"/>
      <c r="P333" s="394"/>
      <c r="Q333" s="394"/>
      <c r="R333" s="394"/>
      <c r="S333" s="394"/>
      <c r="T333" s="394"/>
      <c r="U333" s="390"/>
      <c r="V333" s="395"/>
      <c r="W333" s="394"/>
    </row>
    <row r="334" spans="1:23" x14ac:dyDescent="0.25">
      <c r="A334" s="197">
        <v>461</v>
      </c>
      <c r="B334" s="202" t="s">
        <v>874</v>
      </c>
      <c r="C334" s="197">
        <v>461</v>
      </c>
      <c r="D334" s="202" t="s">
        <v>874</v>
      </c>
      <c r="E334" s="199" t="s">
        <v>875</v>
      </c>
      <c r="F334" s="200" t="s">
        <v>876</v>
      </c>
      <c r="G334" s="194"/>
      <c r="H334" s="195" t="s">
        <v>93</v>
      </c>
      <c r="I334" s="196"/>
      <c r="J334" s="350"/>
      <c r="K334" s="348" t="s">
        <v>877</v>
      </c>
      <c r="L334" s="356" t="s">
        <v>877</v>
      </c>
      <c r="M334" s="357" t="s">
        <v>878</v>
      </c>
      <c r="N334" s="216"/>
      <c r="O334" s="217">
        <v>200</v>
      </c>
      <c r="P334" s="217">
        <v>200</v>
      </c>
      <c r="Q334" s="217">
        <v>300</v>
      </c>
      <c r="R334" s="217"/>
      <c r="S334" s="217"/>
      <c r="T334" s="217"/>
      <c r="U334" s="131"/>
      <c r="V334" s="231" t="s">
        <v>879</v>
      </c>
      <c r="W334" s="217"/>
    </row>
    <row r="335" spans="1:23" x14ac:dyDescent="0.25">
      <c r="A335" s="190">
        <v>461</v>
      </c>
      <c r="B335" s="191" t="s">
        <v>874</v>
      </c>
      <c r="C335" s="190">
        <v>461</v>
      </c>
      <c r="D335" s="191" t="s">
        <v>874</v>
      </c>
      <c r="E335" s="351" t="s">
        <v>880</v>
      </c>
      <c r="F335" s="193" t="s">
        <v>881</v>
      </c>
      <c r="G335" s="194" t="s">
        <v>93</v>
      </c>
      <c r="H335" s="195"/>
      <c r="I335" s="355"/>
      <c r="J335" s="358" t="s">
        <v>501</v>
      </c>
      <c r="K335" s="348" t="s">
        <v>882</v>
      </c>
      <c r="L335" s="356" t="s">
        <v>882</v>
      </c>
      <c r="M335" s="357" t="s">
        <v>883</v>
      </c>
      <c r="N335" s="216"/>
      <c r="O335" s="217"/>
      <c r="P335" s="217"/>
      <c r="Q335" s="217"/>
      <c r="R335" s="217"/>
      <c r="S335" s="217"/>
      <c r="T335" s="217"/>
      <c r="U335" s="131"/>
      <c r="V335" s="231" t="s">
        <v>879</v>
      </c>
      <c r="W335" s="217"/>
    </row>
    <row r="336" spans="1:23" x14ac:dyDescent="0.25">
      <c r="A336" s="190">
        <v>461</v>
      </c>
      <c r="B336" s="191" t="s">
        <v>874</v>
      </c>
      <c r="C336" s="190">
        <v>461</v>
      </c>
      <c r="D336" s="191" t="s">
        <v>874</v>
      </c>
      <c r="E336" s="351" t="s">
        <v>884</v>
      </c>
      <c r="F336" s="193" t="s">
        <v>885</v>
      </c>
      <c r="G336" s="194" t="s">
        <v>93</v>
      </c>
      <c r="H336" s="195"/>
      <c r="I336" s="196"/>
      <c r="J336" s="350" t="s">
        <v>503</v>
      </c>
      <c r="K336" s="348" t="s">
        <v>882</v>
      </c>
      <c r="L336" s="356" t="s">
        <v>882</v>
      </c>
      <c r="M336" s="357" t="s">
        <v>883</v>
      </c>
      <c r="N336" s="216"/>
      <c r="O336" s="217"/>
      <c r="P336" s="217"/>
      <c r="Q336" s="217"/>
      <c r="R336" s="217"/>
      <c r="S336" s="217"/>
      <c r="T336" s="217"/>
      <c r="U336" s="131"/>
      <c r="V336" s="231" t="s">
        <v>879</v>
      </c>
      <c r="W336" s="217"/>
    </row>
    <row r="337" spans="1:23" ht="25.5" x14ac:dyDescent="0.25">
      <c r="A337" s="190">
        <v>461</v>
      </c>
      <c r="B337" s="191" t="s">
        <v>874</v>
      </c>
      <c r="C337" s="190">
        <v>461</v>
      </c>
      <c r="D337" s="191" t="s">
        <v>874</v>
      </c>
      <c r="E337" s="351" t="s">
        <v>886</v>
      </c>
      <c r="F337" s="193" t="s">
        <v>887</v>
      </c>
      <c r="G337" s="194" t="s">
        <v>93</v>
      </c>
      <c r="H337" s="195"/>
      <c r="I337" s="196"/>
      <c r="J337" s="350" t="s">
        <v>675</v>
      </c>
      <c r="K337" s="348" t="s">
        <v>882</v>
      </c>
      <c r="L337" s="356" t="s">
        <v>882</v>
      </c>
      <c r="M337" s="357" t="s">
        <v>883</v>
      </c>
      <c r="N337" s="216"/>
      <c r="O337" s="217"/>
      <c r="P337" s="217"/>
      <c r="Q337" s="217"/>
      <c r="R337" s="217"/>
      <c r="S337" s="217"/>
      <c r="T337" s="217"/>
      <c r="U337" s="131"/>
      <c r="V337" s="231" t="s">
        <v>879</v>
      </c>
      <c r="W337" s="217"/>
    </row>
    <row r="338" spans="1:23" x14ac:dyDescent="0.25">
      <c r="A338" s="190">
        <v>461</v>
      </c>
      <c r="B338" s="191" t="s">
        <v>874</v>
      </c>
      <c r="C338" s="190">
        <v>461</v>
      </c>
      <c r="D338" s="191" t="s">
        <v>874</v>
      </c>
      <c r="E338" s="351" t="s">
        <v>888</v>
      </c>
      <c r="F338" s="193" t="s">
        <v>889</v>
      </c>
      <c r="G338" s="194" t="s">
        <v>93</v>
      </c>
      <c r="H338" s="195"/>
      <c r="I338" s="355"/>
      <c r="J338" s="358"/>
      <c r="K338" s="348" t="s">
        <v>882</v>
      </c>
      <c r="L338" s="356" t="s">
        <v>882</v>
      </c>
      <c r="M338" s="357" t="s">
        <v>883</v>
      </c>
      <c r="N338" s="216"/>
      <c r="O338" s="217"/>
      <c r="P338" s="217"/>
      <c r="Q338" s="217"/>
      <c r="R338" s="217"/>
      <c r="S338" s="217"/>
      <c r="T338" s="217"/>
      <c r="U338" s="131"/>
      <c r="V338" s="231" t="s">
        <v>879</v>
      </c>
      <c r="W338" s="217"/>
    </row>
    <row r="339" spans="1:23" x14ac:dyDescent="0.25">
      <c r="A339" s="190">
        <v>461</v>
      </c>
      <c r="B339" s="191" t="s">
        <v>874</v>
      </c>
      <c r="C339" s="190">
        <v>461</v>
      </c>
      <c r="D339" s="191" t="s">
        <v>874</v>
      </c>
      <c r="E339" s="351" t="s">
        <v>890</v>
      </c>
      <c r="F339" s="193" t="s">
        <v>891</v>
      </c>
      <c r="G339" s="194" t="s">
        <v>93</v>
      </c>
      <c r="H339" s="195"/>
      <c r="I339" s="196"/>
      <c r="J339" s="350"/>
      <c r="K339" s="348" t="s">
        <v>882</v>
      </c>
      <c r="L339" s="356" t="s">
        <v>882</v>
      </c>
      <c r="M339" s="357" t="s">
        <v>883</v>
      </c>
      <c r="N339" s="216"/>
      <c r="O339" s="217"/>
      <c r="P339" s="217"/>
      <c r="Q339" s="217"/>
      <c r="R339" s="217"/>
      <c r="S339" s="217"/>
      <c r="T339" s="217"/>
      <c r="U339" s="131"/>
      <c r="V339" s="231" t="s">
        <v>879</v>
      </c>
      <c r="W339" s="217"/>
    </row>
    <row r="340" spans="1:23" x14ac:dyDescent="0.25">
      <c r="A340" s="190">
        <v>461</v>
      </c>
      <c r="B340" s="191" t="s">
        <v>874</v>
      </c>
      <c r="C340" s="190">
        <v>461</v>
      </c>
      <c r="D340" s="191" t="s">
        <v>874</v>
      </c>
      <c r="E340" s="351" t="s">
        <v>892</v>
      </c>
      <c r="F340" s="193" t="s">
        <v>893</v>
      </c>
      <c r="G340" s="194" t="s">
        <v>93</v>
      </c>
      <c r="H340" s="195"/>
      <c r="I340" s="196"/>
      <c r="J340" s="350"/>
      <c r="K340" s="348" t="s">
        <v>882</v>
      </c>
      <c r="L340" s="356" t="s">
        <v>882</v>
      </c>
      <c r="M340" s="357" t="s">
        <v>883</v>
      </c>
      <c r="N340" s="216"/>
      <c r="O340" s="217"/>
      <c r="P340" s="217"/>
      <c r="Q340" s="217"/>
      <c r="R340" s="217"/>
      <c r="S340" s="217"/>
      <c r="T340" s="217"/>
      <c r="U340" s="131"/>
      <c r="V340" s="231" t="s">
        <v>879</v>
      </c>
      <c r="W340" s="217"/>
    </row>
    <row r="341" spans="1:23" x14ac:dyDescent="0.25">
      <c r="A341" s="190">
        <v>461</v>
      </c>
      <c r="B341" s="191" t="s">
        <v>874</v>
      </c>
      <c r="C341" s="190">
        <v>461</v>
      </c>
      <c r="D341" s="191" t="s">
        <v>874</v>
      </c>
      <c r="E341" s="351" t="s">
        <v>894</v>
      </c>
      <c r="F341" s="193" t="s">
        <v>895</v>
      </c>
      <c r="G341" s="194" t="s">
        <v>93</v>
      </c>
      <c r="H341" s="195"/>
      <c r="I341" s="196"/>
      <c r="J341" s="350"/>
      <c r="K341" s="348" t="s">
        <v>882</v>
      </c>
      <c r="L341" s="356" t="s">
        <v>882</v>
      </c>
      <c r="M341" s="357" t="s">
        <v>883</v>
      </c>
      <c r="N341" s="216"/>
      <c r="O341" s="217"/>
      <c r="P341" s="217"/>
      <c r="Q341" s="217"/>
      <c r="R341" s="217"/>
      <c r="S341" s="217"/>
      <c r="T341" s="217"/>
      <c r="U341" s="131"/>
      <c r="V341" s="231" t="s">
        <v>879</v>
      </c>
      <c r="W341" s="217"/>
    </row>
    <row r="342" spans="1:23" x14ac:dyDescent="0.25">
      <c r="A342" s="190">
        <v>461</v>
      </c>
      <c r="B342" s="191" t="s">
        <v>874</v>
      </c>
      <c r="C342" s="190">
        <v>461</v>
      </c>
      <c r="D342" s="191" t="s">
        <v>874</v>
      </c>
      <c r="E342" s="351" t="s">
        <v>896</v>
      </c>
      <c r="F342" s="193" t="s">
        <v>897</v>
      </c>
      <c r="G342" s="194" t="s">
        <v>93</v>
      </c>
      <c r="H342" s="195"/>
      <c r="I342" s="196"/>
      <c r="J342" s="350"/>
      <c r="K342" s="348" t="s">
        <v>882</v>
      </c>
      <c r="L342" s="356" t="s">
        <v>882</v>
      </c>
      <c r="M342" s="357" t="s">
        <v>883</v>
      </c>
      <c r="N342" s="216"/>
      <c r="O342" s="217"/>
      <c r="P342" s="217"/>
      <c r="Q342" s="217"/>
      <c r="R342" s="217"/>
      <c r="S342" s="217"/>
      <c r="T342" s="217"/>
      <c r="U342" s="131"/>
      <c r="V342" s="231" t="s">
        <v>879</v>
      </c>
      <c r="W342" s="217"/>
    </row>
    <row r="343" spans="1:23" x14ac:dyDescent="0.25">
      <c r="A343" s="190">
        <v>461</v>
      </c>
      <c r="B343" s="191" t="s">
        <v>874</v>
      </c>
      <c r="C343" s="190">
        <v>461</v>
      </c>
      <c r="D343" s="191" t="s">
        <v>874</v>
      </c>
      <c r="E343" s="351" t="s">
        <v>898</v>
      </c>
      <c r="F343" s="193" t="s">
        <v>899</v>
      </c>
      <c r="G343" s="194" t="s">
        <v>93</v>
      </c>
      <c r="H343" s="195"/>
      <c r="I343" s="355"/>
      <c r="J343" s="358" t="s">
        <v>501</v>
      </c>
      <c r="K343" s="348" t="s">
        <v>882</v>
      </c>
      <c r="L343" s="356" t="s">
        <v>882</v>
      </c>
      <c r="M343" s="357" t="s">
        <v>883</v>
      </c>
      <c r="N343" s="216"/>
      <c r="O343" s="217"/>
      <c r="P343" s="217"/>
      <c r="Q343" s="217"/>
      <c r="R343" s="217"/>
      <c r="S343" s="217"/>
      <c r="T343" s="217"/>
      <c r="U343" s="131"/>
      <c r="V343" s="231" t="s">
        <v>879</v>
      </c>
      <c r="W343" s="217"/>
    </row>
    <row r="344" spans="1:23" x14ac:dyDescent="0.25">
      <c r="A344" s="197">
        <v>462</v>
      </c>
      <c r="B344" s="202" t="s">
        <v>900</v>
      </c>
      <c r="C344" s="197">
        <v>462</v>
      </c>
      <c r="D344" s="202" t="s">
        <v>900</v>
      </c>
      <c r="E344" s="199" t="s">
        <v>901</v>
      </c>
      <c r="F344" s="200" t="s">
        <v>902</v>
      </c>
      <c r="G344" s="194" t="s">
        <v>93</v>
      </c>
      <c r="H344" s="195" t="s">
        <v>93</v>
      </c>
      <c r="I344" s="196"/>
      <c r="J344" s="350"/>
      <c r="K344" s="348" t="s">
        <v>882</v>
      </c>
      <c r="L344" s="356" t="s">
        <v>882</v>
      </c>
      <c r="M344" s="357" t="s">
        <v>883</v>
      </c>
      <c r="N344" s="216"/>
      <c r="O344" s="217">
        <v>200</v>
      </c>
      <c r="P344" s="217">
        <v>200</v>
      </c>
      <c r="Q344" s="217">
        <v>300</v>
      </c>
      <c r="R344" s="217"/>
      <c r="S344" s="217"/>
      <c r="T344" s="217"/>
      <c r="U344" s="131"/>
      <c r="V344" s="231" t="s">
        <v>903</v>
      </c>
      <c r="W344" s="217"/>
    </row>
    <row r="345" spans="1:23" x14ac:dyDescent="0.25">
      <c r="A345" s="197">
        <v>463</v>
      </c>
      <c r="B345" s="202" t="s">
        <v>904</v>
      </c>
      <c r="C345" s="197">
        <v>463</v>
      </c>
      <c r="D345" s="202" t="s">
        <v>904</v>
      </c>
      <c r="E345" s="199" t="s">
        <v>905</v>
      </c>
      <c r="F345" s="200" t="s">
        <v>906</v>
      </c>
      <c r="G345" s="194" t="s">
        <v>93</v>
      </c>
      <c r="H345" s="195" t="s">
        <v>93</v>
      </c>
      <c r="I345" s="196"/>
      <c r="J345" s="350"/>
      <c r="K345" s="348" t="s">
        <v>882</v>
      </c>
      <c r="L345" s="356" t="s">
        <v>882</v>
      </c>
      <c r="M345" s="357" t="s">
        <v>883</v>
      </c>
      <c r="N345" s="216"/>
      <c r="O345" s="217">
        <v>200</v>
      </c>
      <c r="P345" s="217">
        <v>200</v>
      </c>
      <c r="Q345" s="217">
        <v>300</v>
      </c>
      <c r="R345" s="217"/>
      <c r="S345" s="217"/>
      <c r="T345" s="217"/>
      <c r="U345" s="131"/>
      <c r="V345" s="231" t="s">
        <v>903</v>
      </c>
      <c r="W345" s="217"/>
    </row>
    <row r="346" spans="1:23" x14ac:dyDescent="0.25">
      <c r="A346" s="197">
        <v>464</v>
      </c>
      <c r="B346" s="202" t="s">
        <v>907</v>
      </c>
      <c r="C346" s="197">
        <v>464</v>
      </c>
      <c r="D346" s="202" t="s">
        <v>907</v>
      </c>
      <c r="E346" s="199" t="s">
        <v>908</v>
      </c>
      <c r="F346" s="200" t="s">
        <v>909</v>
      </c>
      <c r="G346" s="194" t="s">
        <v>93</v>
      </c>
      <c r="H346" s="195" t="s">
        <v>93</v>
      </c>
      <c r="I346" s="196"/>
      <c r="J346" s="350"/>
      <c r="K346" s="348" t="s">
        <v>882</v>
      </c>
      <c r="L346" s="356" t="s">
        <v>882</v>
      </c>
      <c r="M346" s="357" t="s">
        <v>883</v>
      </c>
      <c r="N346" s="216"/>
      <c r="O346" s="217">
        <v>200</v>
      </c>
      <c r="P346" s="217">
        <v>200</v>
      </c>
      <c r="Q346" s="217">
        <v>300</v>
      </c>
      <c r="R346" s="217"/>
      <c r="S346" s="217"/>
      <c r="T346" s="217"/>
      <c r="U346" s="131"/>
      <c r="V346" s="231" t="s">
        <v>903</v>
      </c>
      <c r="W346" s="217"/>
    </row>
    <row r="347" spans="1:23" x14ac:dyDescent="0.25">
      <c r="A347" s="197">
        <v>464</v>
      </c>
      <c r="B347" s="202" t="s">
        <v>910</v>
      </c>
      <c r="C347" s="190">
        <v>464</v>
      </c>
      <c r="D347" s="191" t="s">
        <v>907</v>
      </c>
      <c r="E347" s="199" t="s">
        <v>908</v>
      </c>
      <c r="F347" s="200" t="s">
        <v>909</v>
      </c>
      <c r="G347" s="194" t="s">
        <v>93</v>
      </c>
      <c r="H347" s="195" t="s">
        <v>93</v>
      </c>
      <c r="I347" s="196"/>
      <c r="J347" s="350"/>
      <c r="K347" s="348" t="s">
        <v>882</v>
      </c>
      <c r="L347" s="356" t="s">
        <v>882</v>
      </c>
      <c r="M347" s="357" t="s">
        <v>883</v>
      </c>
      <c r="N347" s="216"/>
      <c r="O347" s="217">
        <v>200</v>
      </c>
      <c r="P347" s="217">
        <v>200</v>
      </c>
      <c r="Q347" s="217">
        <v>300</v>
      </c>
      <c r="R347" s="217"/>
      <c r="S347" s="217"/>
      <c r="T347" s="217"/>
      <c r="U347" s="131"/>
      <c r="V347" s="231" t="s">
        <v>903</v>
      </c>
      <c r="W347" s="217"/>
    </row>
    <row r="348" spans="1:23" x14ac:dyDescent="0.25">
      <c r="A348" s="197">
        <v>465</v>
      </c>
      <c r="B348" s="202" t="s">
        <v>911</v>
      </c>
      <c r="C348" s="197">
        <v>465</v>
      </c>
      <c r="D348" s="202" t="s">
        <v>911</v>
      </c>
      <c r="E348" s="199" t="s">
        <v>912</v>
      </c>
      <c r="F348" s="200" t="s">
        <v>913</v>
      </c>
      <c r="G348" s="194" t="s">
        <v>93</v>
      </c>
      <c r="H348" s="195" t="s">
        <v>93</v>
      </c>
      <c r="I348" s="196"/>
      <c r="J348" s="350"/>
      <c r="K348" s="348" t="s">
        <v>914</v>
      </c>
      <c r="L348" s="356" t="s">
        <v>914</v>
      </c>
      <c r="M348" s="357" t="s">
        <v>878</v>
      </c>
      <c r="N348" s="216"/>
      <c r="O348" s="217">
        <v>200</v>
      </c>
      <c r="P348" s="217">
        <v>200</v>
      </c>
      <c r="Q348" s="217">
        <v>300</v>
      </c>
      <c r="R348" s="217"/>
      <c r="S348" s="217"/>
      <c r="T348" s="217"/>
      <c r="U348" s="131"/>
      <c r="V348" s="231" t="s">
        <v>903</v>
      </c>
      <c r="W348" s="217"/>
    </row>
    <row r="349" spans="1:23" x14ac:dyDescent="0.25">
      <c r="A349" s="190"/>
      <c r="B349" s="191"/>
      <c r="C349" s="197">
        <v>466</v>
      </c>
      <c r="D349" s="202" t="s">
        <v>915</v>
      </c>
      <c r="E349" s="199" t="s">
        <v>916</v>
      </c>
      <c r="F349" s="200" t="s">
        <v>917</v>
      </c>
      <c r="G349" s="194" t="s">
        <v>93</v>
      </c>
      <c r="H349" s="195" t="s">
        <v>93</v>
      </c>
      <c r="I349" s="196"/>
      <c r="J349" s="350"/>
      <c r="K349" s="348" t="s">
        <v>882</v>
      </c>
      <c r="L349" s="356" t="s">
        <v>882</v>
      </c>
      <c r="M349" s="357"/>
      <c r="N349" s="216"/>
      <c r="O349" s="217">
        <v>200</v>
      </c>
      <c r="P349" s="217">
        <v>200</v>
      </c>
      <c r="Q349" s="217">
        <v>300</v>
      </c>
      <c r="R349" s="217"/>
      <c r="S349" s="217"/>
      <c r="T349" s="217"/>
      <c r="U349" s="131"/>
      <c r="V349" s="231" t="s">
        <v>903</v>
      </c>
      <c r="W349" s="217"/>
    </row>
    <row r="350" spans="1:23" x14ac:dyDescent="0.25">
      <c r="A350" s="197">
        <v>469</v>
      </c>
      <c r="B350" s="202" t="s">
        <v>918</v>
      </c>
      <c r="C350" s="197">
        <v>469</v>
      </c>
      <c r="D350" s="381" t="s">
        <v>919</v>
      </c>
      <c r="E350" s="199" t="s">
        <v>920</v>
      </c>
      <c r="F350" s="200" t="s">
        <v>921</v>
      </c>
      <c r="G350" s="194"/>
      <c r="H350" s="195"/>
      <c r="I350" s="196"/>
      <c r="J350" s="350"/>
      <c r="K350" s="348" t="s">
        <v>882</v>
      </c>
      <c r="L350" s="356" t="s">
        <v>882</v>
      </c>
      <c r="M350" s="357" t="s">
        <v>883</v>
      </c>
      <c r="N350" s="216"/>
      <c r="O350" s="217">
        <v>200</v>
      </c>
      <c r="P350" s="217">
        <v>200</v>
      </c>
      <c r="Q350" s="217">
        <v>300</v>
      </c>
      <c r="R350" s="217"/>
      <c r="S350" s="217"/>
      <c r="T350" s="217"/>
      <c r="U350" s="131"/>
      <c r="V350" s="231" t="s">
        <v>903</v>
      </c>
      <c r="W350" s="217"/>
    </row>
    <row r="351" spans="1:23" x14ac:dyDescent="0.25">
      <c r="A351" s="190">
        <v>469</v>
      </c>
      <c r="B351" s="191" t="s">
        <v>918</v>
      </c>
      <c r="C351" s="190">
        <v>469</v>
      </c>
      <c r="D351" s="191" t="s">
        <v>919</v>
      </c>
      <c r="E351" s="192" t="s">
        <v>922</v>
      </c>
      <c r="F351" s="193" t="s">
        <v>923</v>
      </c>
      <c r="G351" s="194" t="s">
        <v>93</v>
      </c>
      <c r="H351" s="195" t="s">
        <v>93</v>
      </c>
      <c r="I351" s="196"/>
      <c r="J351" s="350"/>
      <c r="K351" s="348" t="s">
        <v>924</v>
      </c>
      <c r="L351" s="356" t="s">
        <v>924</v>
      </c>
      <c r="M351" s="357" t="s">
        <v>878</v>
      </c>
      <c r="N351" s="216"/>
      <c r="O351" s="217"/>
      <c r="P351" s="217"/>
      <c r="Q351" s="217"/>
      <c r="R351" s="217"/>
      <c r="S351" s="217"/>
      <c r="T351" s="217"/>
      <c r="U351" s="131"/>
      <c r="V351" s="231" t="s">
        <v>903</v>
      </c>
      <c r="W351" s="217"/>
    </row>
    <row r="352" spans="1:23" x14ac:dyDescent="0.25">
      <c r="A352" s="204">
        <v>469</v>
      </c>
      <c r="B352" s="205" t="s">
        <v>918</v>
      </c>
      <c r="C352" s="204">
        <v>469</v>
      </c>
      <c r="D352" s="205" t="s">
        <v>919</v>
      </c>
      <c r="E352" s="396" t="s">
        <v>925</v>
      </c>
      <c r="F352" s="397" t="s">
        <v>926</v>
      </c>
      <c r="G352" s="221" t="s">
        <v>93</v>
      </c>
      <c r="H352" s="222" t="s">
        <v>93</v>
      </c>
      <c r="I352" s="363"/>
      <c r="J352" s="364"/>
      <c r="K352" s="365" t="s">
        <v>924</v>
      </c>
      <c r="L352" s="366" t="s">
        <v>924</v>
      </c>
      <c r="M352" s="383" t="s">
        <v>878</v>
      </c>
      <c r="N352" s="208"/>
      <c r="O352" s="209"/>
      <c r="P352" s="209"/>
      <c r="Q352" s="209"/>
      <c r="R352" s="209"/>
      <c r="S352" s="209"/>
      <c r="T352" s="209"/>
      <c r="U352" s="161"/>
      <c r="V352" s="242" t="s">
        <v>903</v>
      </c>
      <c r="W352" s="209"/>
    </row>
    <row r="353" spans="1:23" x14ac:dyDescent="0.25">
      <c r="A353" s="136">
        <v>470</v>
      </c>
      <c r="B353" s="137" t="s">
        <v>927</v>
      </c>
      <c r="C353" s="136">
        <v>470</v>
      </c>
      <c r="D353" s="137" t="s">
        <v>928</v>
      </c>
      <c r="E353" s="166" t="s">
        <v>929</v>
      </c>
      <c r="F353" s="167" t="s">
        <v>930</v>
      </c>
      <c r="G353" s="325"/>
      <c r="H353" s="326"/>
      <c r="I353" s="167"/>
      <c r="J353" s="327"/>
      <c r="K353" s="328"/>
      <c r="L353" s="329"/>
      <c r="M353" s="137"/>
      <c r="N353" s="393"/>
      <c r="O353" s="394"/>
      <c r="P353" s="394"/>
      <c r="Q353" s="394"/>
      <c r="R353" s="394"/>
      <c r="S353" s="394"/>
      <c r="T353" s="394"/>
      <c r="U353" s="390"/>
      <c r="V353" s="395"/>
      <c r="W353" s="394"/>
    </row>
    <row r="354" spans="1:23" x14ac:dyDescent="0.25">
      <c r="A354" s="197">
        <v>471</v>
      </c>
      <c r="B354" s="202" t="s">
        <v>931</v>
      </c>
      <c r="C354" s="197">
        <v>471</v>
      </c>
      <c r="D354" s="202" t="s">
        <v>931</v>
      </c>
      <c r="E354" s="199" t="s">
        <v>932</v>
      </c>
      <c r="F354" s="200" t="s">
        <v>933</v>
      </c>
      <c r="G354" s="194"/>
      <c r="H354" s="195"/>
      <c r="I354" s="196"/>
      <c r="J354" s="350"/>
      <c r="K354" s="348"/>
      <c r="L354" s="356"/>
      <c r="M354" s="357"/>
      <c r="N354" s="216"/>
      <c r="O354" s="217">
        <v>200</v>
      </c>
      <c r="P354" s="217">
        <v>200</v>
      </c>
      <c r="Q354" s="217">
        <v>300</v>
      </c>
      <c r="R354" s="217"/>
      <c r="S354" s="217"/>
      <c r="T354" s="217"/>
      <c r="U354" s="131"/>
      <c r="V354" s="231" t="s">
        <v>934</v>
      </c>
      <c r="W354" s="217"/>
    </row>
    <row r="355" spans="1:23" x14ac:dyDescent="0.25">
      <c r="A355" s="179">
        <v>471</v>
      </c>
      <c r="B355" s="153" t="s">
        <v>931</v>
      </c>
      <c r="C355" s="179">
        <v>471</v>
      </c>
      <c r="D355" s="153" t="s">
        <v>931</v>
      </c>
      <c r="E355" s="188" t="s">
        <v>935</v>
      </c>
      <c r="F355" s="182" t="s">
        <v>936</v>
      </c>
      <c r="G355" s="175" t="s">
        <v>93</v>
      </c>
      <c r="H355" s="176" t="s">
        <v>93</v>
      </c>
      <c r="I355" s="185"/>
      <c r="J355" s="303"/>
      <c r="K355" s="128" t="s">
        <v>66</v>
      </c>
      <c r="L355" s="149" t="s">
        <v>66</v>
      </c>
      <c r="M355" s="150" t="s">
        <v>286</v>
      </c>
      <c r="N355" s="129"/>
      <c r="O355" s="130"/>
      <c r="P355" s="130"/>
      <c r="Q355" s="130"/>
      <c r="R355" s="130"/>
      <c r="S355" s="130"/>
      <c r="T355" s="130"/>
      <c r="U355" s="131"/>
      <c r="V355" s="134" t="s">
        <v>934</v>
      </c>
      <c r="W355" s="130"/>
    </row>
    <row r="356" spans="1:23" x14ac:dyDescent="0.25">
      <c r="A356" s="179">
        <v>471</v>
      </c>
      <c r="B356" s="153" t="s">
        <v>931</v>
      </c>
      <c r="C356" s="179">
        <v>471</v>
      </c>
      <c r="D356" s="153" t="s">
        <v>931</v>
      </c>
      <c r="E356" s="188" t="s">
        <v>937</v>
      </c>
      <c r="F356" s="182" t="s">
        <v>938</v>
      </c>
      <c r="G356" s="175" t="s">
        <v>93</v>
      </c>
      <c r="H356" s="176" t="s">
        <v>93</v>
      </c>
      <c r="I356" s="185" t="s">
        <v>93</v>
      </c>
      <c r="J356" s="303"/>
      <c r="K356" s="128" t="s">
        <v>319</v>
      </c>
      <c r="L356" s="149" t="s">
        <v>347</v>
      </c>
      <c r="M356" s="150" t="s">
        <v>348</v>
      </c>
      <c r="N356" s="129"/>
      <c r="O356" s="130"/>
      <c r="P356" s="130"/>
      <c r="Q356" s="130"/>
      <c r="R356" s="130"/>
      <c r="S356" s="130"/>
      <c r="T356" s="130"/>
      <c r="U356" s="131"/>
      <c r="V356" s="134" t="s">
        <v>934</v>
      </c>
      <c r="W356" s="130"/>
    </row>
    <row r="357" spans="1:23" x14ac:dyDescent="0.25">
      <c r="A357" s="179">
        <v>471</v>
      </c>
      <c r="B357" s="153" t="s">
        <v>931</v>
      </c>
      <c r="C357" s="179">
        <v>471</v>
      </c>
      <c r="D357" s="153" t="s">
        <v>931</v>
      </c>
      <c r="E357" s="188" t="s">
        <v>939</v>
      </c>
      <c r="F357" s="182" t="s">
        <v>940</v>
      </c>
      <c r="G357" s="175" t="s">
        <v>93</v>
      </c>
      <c r="H357" s="176" t="s">
        <v>93</v>
      </c>
      <c r="I357" s="185" t="s">
        <v>93</v>
      </c>
      <c r="J357" s="303"/>
      <c r="K357" s="128" t="s">
        <v>319</v>
      </c>
      <c r="L357" s="149" t="s">
        <v>941</v>
      </c>
      <c r="M357" s="150" t="s">
        <v>348</v>
      </c>
      <c r="N357" s="129"/>
      <c r="O357" s="130"/>
      <c r="P357" s="130"/>
      <c r="Q357" s="130"/>
      <c r="R357" s="130"/>
      <c r="S357" s="130"/>
      <c r="T357" s="130"/>
      <c r="U357" s="131"/>
      <c r="V357" s="134" t="s">
        <v>934</v>
      </c>
      <c r="W357" s="130"/>
    </row>
    <row r="358" spans="1:23" x14ac:dyDescent="0.25">
      <c r="A358" s="179">
        <v>471</v>
      </c>
      <c r="B358" s="153" t="s">
        <v>931</v>
      </c>
      <c r="C358" s="179">
        <v>471</v>
      </c>
      <c r="D358" s="153" t="s">
        <v>931</v>
      </c>
      <c r="E358" s="188" t="s">
        <v>942</v>
      </c>
      <c r="F358" s="182" t="s">
        <v>943</v>
      </c>
      <c r="G358" s="175" t="s">
        <v>93</v>
      </c>
      <c r="H358" s="176" t="s">
        <v>93</v>
      </c>
      <c r="I358" s="185"/>
      <c r="J358" s="303"/>
      <c r="K358" s="128" t="s">
        <v>944</v>
      </c>
      <c r="L358" s="149" t="s">
        <v>945</v>
      </c>
      <c r="M358" s="150" t="s">
        <v>946</v>
      </c>
      <c r="N358" s="129"/>
      <c r="O358" s="130"/>
      <c r="P358" s="130"/>
      <c r="Q358" s="130"/>
      <c r="R358" s="130"/>
      <c r="S358" s="130"/>
      <c r="T358" s="130"/>
      <c r="U358" s="131"/>
      <c r="V358" s="134" t="s">
        <v>934</v>
      </c>
      <c r="W358" s="130"/>
    </row>
    <row r="359" spans="1:23" x14ac:dyDescent="0.25">
      <c r="A359" s="179">
        <v>471</v>
      </c>
      <c r="B359" s="153" t="s">
        <v>931</v>
      </c>
      <c r="C359" s="179">
        <v>471</v>
      </c>
      <c r="D359" s="153" t="s">
        <v>931</v>
      </c>
      <c r="E359" s="188" t="s">
        <v>947</v>
      </c>
      <c r="F359" s="182" t="s">
        <v>948</v>
      </c>
      <c r="G359" s="175" t="s">
        <v>93</v>
      </c>
      <c r="H359" s="176"/>
      <c r="I359" s="185"/>
      <c r="J359" s="303"/>
      <c r="K359" s="128" t="s">
        <v>66</v>
      </c>
      <c r="L359" s="149" t="s">
        <v>66</v>
      </c>
      <c r="M359" s="150" t="s">
        <v>286</v>
      </c>
      <c r="N359" s="129"/>
      <c r="O359" s="130"/>
      <c r="P359" s="130"/>
      <c r="Q359" s="130"/>
      <c r="R359" s="130"/>
      <c r="S359" s="130"/>
      <c r="T359" s="130"/>
      <c r="U359" s="131"/>
      <c r="V359" s="134" t="s">
        <v>934</v>
      </c>
      <c r="W359" s="130"/>
    </row>
    <row r="360" spans="1:23" x14ac:dyDescent="0.25">
      <c r="A360" s="179">
        <v>471</v>
      </c>
      <c r="B360" s="153" t="s">
        <v>931</v>
      </c>
      <c r="C360" s="179">
        <v>471</v>
      </c>
      <c r="D360" s="153" t="s">
        <v>931</v>
      </c>
      <c r="E360" s="188" t="s">
        <v>949</v>
      </c>
      <c r="F360" s="182" t="s">
        <v>950</v>
      </c>
      <c r="G360" s="175" t="s">
        <v>93</v>
      </c>
      <c r="H360" s="176"/>
      <c r="I360" s="185"/>
      <c r="J360" s="303"/>
      <c r="K360" s="128" t="s">
        <v>944</v>
      </c>
      <c r="L360" s="149" t="s">
        <v>951</v>
      </c>
      <c r="M360" s="150" t="s">
        <v>946</v>
      </c>
      <c r="N360" s="129"/>
      <c r="O360" s="130"/>
      <c r="P360" s="130"/>
      <c r="Q360" s="130"/>
      <c r="R360" s="130"/>
      <c r="S360" s="130"/>
      <c r="T360" s="130"/>
      <c r="U360" s="131"/>
      <c r="V360" s="134" t="s">
        <v>934</v>
      </c>
      <c r="W360" s="130"/>
    </row>
    <row r="361" spans="1:23" x14ac:dyDescent="0.25">
      <c r="A361" s="179">
        <v>471</v>
      </c>
      <c r="B361" s="153" t="s">
        <v>931</v>
      </c>
      <c r="C361" s="179">
        <v>471</v>
      </c>
      <c r="D361" s="153" t="s">
        <v>931</v>
      </c>
      <c r="E361" s="188" t="s">
        <v>952</v>
      </c>
      <c r="F361" s="182" t="s">
        <v>953</v>
      </c>
      <c r="G361" s="175" t="s">
        <v>93</v>
      </c>
      <c r="H361" s="176"/>
      <c r="I361" s="185" t="s">
        <v>93</v>
      </c>
      <c r="J361" s="303"/>
      <c r="K361" s="128" t="s">
        <v>66</v>
      </c>
      <c r="L361" s="149" t="s">
        <v>66</v>
      </c>
      <c r="M361" s="150" t="s">
        <v>286</v>
      </c>
      <c r="N361" s="129"/>
      <c r="O361" s="130"/>
      <c r="P361" s="130"/>
      <c r="Q361" s="130"/>
      <c r="R361" s="130"/>
      <c r="S361" s="130"/>
      <c r="T361" s="130"/>
      <c r="U361" s="131"/>
      <c r="V361" s="134" t="s">
        <v>934</v>
      </c>
      <c r="W361" s="130"/>
    </row>
    <row r="362" spans="1:23" x14ac:dyDescent="0.25">
      <c r="A362" s="179">
        <v>471</v>
      </c>
      <c r="B362" s="153" t="s">
        <v>931</v>
      </c>
      <c r="C362" s="179">
        <v>471</v>
      </c>
      <c r="D362" s="153" t="s">
        <v>931</v>
      </c>
      <c r="E362" s="188" t="s">
        <v>954</v>
      </c>
      <c r="F362" s="182" t="s">
        <v>955</v>
      </c>
      <c r="G362" s="175" t="s">
        <v>93</v>
      </c>
      <c r="H362" s="176"/>
      <c r="I362" s="185" t="s">
        <v>93</v>
      </c>
      <c r="J362" s="303"/>
      <c r="K362" s="128" t="s">
        <v>66</v>
      </c>
      <c r="L362" s="149" t="s">
        <v>66</v>
      </c>
      <c r="M362" s="150" t="s">
        <v>286</v>
      </c>
      <c r="N362" s="129"/>
      <c r="O362" s="130"/>
      <c r="P362" s="130"/>
      <c r="Q362" s="130"/>
      <c r="R362" s="130"/>
      <c r="S362" s="130"/>
      <c r="T362" s="130"/>
      <c r="U362" s="131"/>
      <c r="V362" s="134" t="s">
        <v>934</v>
      </c>
      <c r="W362" s="130"/>
    </row>
    <row r="363" spans="1:23" x14ac:dyDescent="0.25">
      <c r="A363" s="126">
        <v>472</v>
      </c>
      <c r="B363" s="127" t="s">
        <v>956</v>
      </c>
      <c r="C363" s="126">
        <v>472</v>
      </c>
      <c r="D363" s="127" t="s">
        <v>957</v>
      </c>
      <c r="E363" s="183" t="s">
        <v>958</v>
      </c>
      <c r="F363" s="174" t="s">
        <v>959</v>
      </c>
      <c r="G363" s="175"/>
      <c r="H363" s="176"/>
      <c r="I363" s="185"/>
      <c r="J363" s="303"/>
      <c r="K363" s="128"/>
      <c r="L363" s="149"/>
      <c r="M363" s="150"/>
      <c r="N363" s="129"/>
      <c r="O363" s="130">
        <v>200</v>
      </c>
      <c r="P363" s="130">
        <v>200</v>
      </c>
      <c r="Q363" s="130">
        <v>300</v>
      </c>
      <c r="R363" s="130"/>
      <c r="S363" s="130"/>
      <c r="T363" s="130"/>
      <c r="U363" s="131"/>
      <c r="V363" s="134"/>
      <c r="W363" s="130"/>
    </row>
    <row r="364" spans="1:23" x14ac:dyDescent="0.25">
      <c r="A364" s="179">
        <v>472</v>
      </c>
      <c r="B364" s="153" t="s">
        <v>956</v>
      </c>
      <c r="C364" s="179">
        <v>472</v>
      </c>
      <c r="D364" s="153" t="s">
        <v>957</v>
      </c>
      <c r="E364" s="188" t="s">
        <v>960</v>
      </c>
      <c r="F364" s="182" t="s">
        <v>961</v>
      </c>
      <c r="G364" s="175" t="s">
        <v>93</v>
      </c>
      <c r="H364" s="176"/>
      <c r="I364" s="185"/>
      <c r="J364" s="303"/>
      <c r="K364" s="128" t="s">
        <v>66</v>
      </c>
      <c r="L364" s="149" t="s">
        <v>66</v>
      </c>
      <c r="M364" s="150" t="s">
        <v>286</v>
      </c>
      <c r="N364" s="129"/>
      <c r="O364" s="130"/>
      <c r="P364" s="130"/>
      <c r="Q364" s="130"/>
      <c r="R364" s="130"/>
      <c r="S364" s="130"/>
      <c r="T364" s="130"/>
      <c r="U364" s="131"/>
      <c r="V364" s="134"/>
      <c r="W364" s="130"/>
    </row>
    <row r="365" spans="1:23" x14ac:dyDescent="0.25">
      <c r="A365" s="179">
        <v>472</v>
      </c>
      <c r="B365" s="153" t="s">
        <v>956</v>
      </c>
      <c r="C365" s="179">
        <v>472</v>
      </c>
      <c r="D365" s="153" t="s">
        <v>957</v>
      </c>
      <c r="E365" s="188" t="s">
        <v>962</v>
      </c>
      <c r="F365" s="182" t="s">
        <v>963</v>
      </c>
      <c r="G365" s="175" t="s">
        <v>93</v>
      </c>
      <c r="H365" s="176"/>
      <c r="I365" s="185"/>
      <c r="J365" s="303"/>
      <c r="K365" s="128" t="s">
        <v>944</v>
      </c>
      <c r="L365" s="149" t="s">
        <v>964</v>
      </c>
      <c r="M365" s="150" t="s">
        <v>946</v>
      </c>
      <c r="N365" s="129"/>
      <c r="O365" s="130"/>
      <c r="P365" s="130"/>
      <c r="Q365" s="130"/>
      <c r="R365" s="130"/>
      <c r="S365" s="130"/>
      <c r="T365" s="130"/>
      <c r="U365" s="131"/>
      <c r="V365" s="134" t="s">
        <v>258</v>
      </c>
      <c r="W365" s="130"/>
    </row>
    <row r="366" spans="1:23" x14ac:dyDescent="0.25">
      <c r="A366" s="126">
        <v>473</v>
      </c>
      <c r="B366" s="127" t="s">
        <v>965</v>
      </c>
      <c r="C366" s="126">
        <v>473</v>
      </c>
      <c r="D366" s="127" t="s">
        <v>966</v>
      </c>
      <c r="E366" s="183" t="s">
        <v>967</v>
      </c>
      <c r="F366" s="174" t="s">
        <v>968</v>
      </c>
      <c r="G366" s="175"/>
      <c r="H366" s="176"/>
      <c r="I366" s="185"/>
      <c r="J366" s="303"/>
      <c r="K366" s="128" t="s">
        <v>66</v>
      </c>
      <c r="L366" s="149" t="s">
        <v>66</v>
      </c>
      <c r="M366" s="150" t="s">
        <v>286</v>
      </c>
      <c r="N366" s="129"/>
      <c r="O366" s="130"/>
      <c r="P366" s="130"/>
      <c r="Q366" s="130"/>
      <c r="R366" s="130"/>
      <c r="S366" s="130"/>
      <c r="T366" s="130"/>
      <c r="U366" s="131"/>
      <c r="V366" s="134"/>
      <c r="W366" s="130"/>
    </row>
    <row r="367" spans="1:23" x14ac:dyDescent="0.25">
      <c r="A367" s="179">
        <v>473</v>
      </c>
      <c r="B367" s="153" t="s">
        <v>965</v>
      </c>
      <c r="C367" s="179">
        <v>473</v>
      </c>
      <c r="D367" s="153" t="s">
        <v>966</v>
      </c>
      <c r="E367" s="188" t="s">
        <v>969</v>
      </c>
      <c r="F367" s="182" t="s">
        <v>970</v>
      </c>
      <c r="G367" s="175"/>
      <c r="H367" s="176"/>
      <c r="I367" s="185"/>
      <c r="J367" s="303"/>
      <c r="K367" s="128" t="s">
        <v>66</v>
      </c>
      <c r="L367" s="149" t="s">
        <v>66</v>
      </c>
      <c r="M367" s="150" t="s">
        <v>286</v>
      </c>
      <c r="N367" s="129"/>
      <c r="O367" s="130">
        <v>200</v>
      </c>
      <c r="P367" s="130">
        <v>200</v>
      </c>
      <c r="Q367" s="130">
        <v>300</v>
      </c>
      <c r="R367" s="130"/>
      <c r="S367" s="130"/>
      <c r="T367" s="130"/>
      <c r="U367" s="131"/>
      <c r="V367" s="134" t="s">
        <v>258</v>
      </c>
      <c r="W367" s="130"/>
    </row>
    <row r="368" spans="1:23" x14ac:dyDescent="0.25">
      <c r="A368" s="179">
        <v>473</v>
      </c>
      <c r="B368" s="153" t="s">
        <v>965</v>
      </c>
      <c r="C368" s="179">
        <v>473</v>
      </c>
      <c r="D368" s="153" t="s">
        <v>966</v>
      </c>
      <c r="E368" s="304" t="s">
        <v>971</v>
      </c>
      <c r="F368" s="305" t="s">
        <v>972</v>
      </c>
      <c r="G368" s="175" t="s">
        <v>93</v>
      </c>
      <c r="H368" s="176" t="s">
        <v>93</v>
      </c>
      <c r="I368" s="185"/>
      <c r="J368" s="303"/>
      <c r="K368" s="128" t="s">
        <v>973</v>
      </c>
      <c r="L368" s="149" t="s">
        <v>974</v>
      </c>
      <c r="M368" s="150" t="s">
        <v>975</v>
      </c>
      <c r="N368" s="129"/>
      <c r="O368" s="130">
        <v>200</v>
      </c>
      <c r="P368" s="130">
        <v>200</v>
      </c>
      <c r="Q368" s="130">
        <v>300</v>
      </c>
      <c r="R368" s="130"/>
      <c r="S368" s="130"/>
      <c r="T368" s="130"/>
      <c r="U368" s="131"/>
      <c r="V368" s="134" t="s">
        <v>258</v>
      </c>
      <c r="W368" s="130"/>
    </row>
    <row r="369" spans="1:23" x14ac:dyDescent="0.25">
      <c r="A369" s="179">
        <v>473</v>
      </c>
      <c r="B369" s="153" t="s">
        <v>965</v>
      </c>
      <c r="C369" s="179">
        <v>473</v>
      </c>
      <c r="D369" s="153" t="s">
        <v>966</v>
      </c>
      <c r="E369" s="304" t="s">
        <v>976</v>
      </c>
      <c r="F369" s="305" t="s">
        <v>977</v>
      </c>
      <c r="G369" s="175" t="s">
        <v>93</v>
      </c>
      <c r="H369" s="176" t="s">
        <v>93</v>
      </c>
      <c r="I369" s="185"/>
      <c r="J369" s="303"/>
      <c r="K369" s="128" t="s">
        <v>319</v>
      </c>
      <c r="L369" s="149" t="s">
        <v>347</v>
      </c>
      <c r="M369" s="150" t="s">
        <v>348</v>
      </c>
      <c r="N369" s="129"/>
      <c r="O369" s="130">
        <v>200</v>
      </c>
      <c r="P369" s="130">
        <v>200</v>
      </c>
      <c r="Q369" s="130">
        <v>300</v>
      </c>
      <c r="R369" s="130"/>
      <c r="S369" s="130"/>
      <c r="T369" s="130"/>
      <c r="U369" s="131"/>
      <c r="V369" s="134" t="s">
        <v>258</v>
      </c>
      <c r="W369" s="130"/>
    </row>
    <row r="370" spans="1:23" ht="25.5" x14ac:dyDescent="0.25">
      <c r="A370" s="179">
        <v>473</v>
      </c>
      <c r="B370" s="153" t="s">
        <v>965</v>
      </c>
      <c r="C370" s="179">
        <v>473</v>
      </c>
      <c r="D370" s="153" t="s">
        <v>966</v>
      </c>
      <c r="E370" s="304" t="s">
        <v>978</v>
      </c>
      <c r="F370" s="305" t="s">
        <v>979</v>
      </c>
      <c r="G370" s="175" t="s">
        <v>93</v>
      </c>
      <c r="H370" s="176" t="s">
        <v>93</v>
      </c>
      <c r="I370" s="185"/>
      <c r="J370" s="303" t="s">
        <v>980</v>
      </c>
      <c r="K370" s="128" t="s">
        <v>66</v>
      </c>
      <c r="L370" s="149" t="s">
        <v>66</v>
      </c>
      <c r="M370" s="150" t="s">
        <v>286</v>
      </c>
      <c r="N370" s="129"/>
      <c r="O370" s="130">
        <v>200</v>
      </c>
      <c r="P370" s="130">
        <v>200</v>
      </c>
      <c r="Q370" s="130">
        <v>300</v>
      </c>
      <c r="R370" s="130"/>
      <c r="S370" s="130"/>
      <c r="T370" s="130"/>
      <c r="U370" s="131"/>
      <c r="V370" s="134" t="s">
        <v>258</v>
      </c>
      <c r="W370" s="130"/>
    </row>
    <row r="371" spans="1:23" x14ac:dyDescent="0.25">
      <c r="A371" s="179">
        <v>473</v>
      </c>
      <c r="B371" s="153" t="s">
        <v>965</v>
      </c>
      <c r="C371" s="179">
        <v>473</v>
      </c>
      <c r="D371" s="153" t="s">
        <v>966</v>
      </c>
      <c r="E371" s="188" t="s">
        <v>981</v>
      </c>
      <c r="F371" s="182" t="s">
        <v>982</v>
      </c>
      <c r="G371" s="175" t="s">
        <v>93</v>
      </c>
      <c r="H371" s="176" t="s">
        <v>93</v>
      </c>
      <c r="I371" s="185"/>
      <c r="J371" s="303"/>
      <c r="K371" s="128" t="s">
        <v>66</v>
      </c>
      <c r="L371" s="149" t="s">
        <v>66</v>
      </c>
      <c r="M371" s="150" t="s">
        <v>286</v>
      </c>
      <c r="N371" s="129"/>
      <c r="O371" s="130">
        <v>200</v>
      </c>
      <c r="P371" s="130">
        <v>200</v>
      </c>
      <c r="Q371" s="130">
        <v>300</v>
      </c>
      <c r="R371" s="130"/>
      <c r="S371" s="130"/>
      <c r="T371" s="130"/>
      <c r="U371" s="131"/>
      <c r="V371" s="134" t="s">
        <v>258</v>
      </c>
      <c r="W371" s="130"/>
    </row>
    <row r="372" spans="1:23" x14ac:dyDescent="0.25">
      <c r="A372" s="179">
        <v>473</v>
      </c>
      <c r="B372" s="153" t="s">
        <v>965</v>
      </c>
      <c r="C372" s="179">
        <v>473</v>
      </c>
      <c r="D372" s="153" t="s">
        <v>966</v>
      </c>
      <c r="E372" s="188" t="s">
        <v>983</v>
      </c>
      <c r="F372" s="182" t="s">
        <v>984</v>
      </c>
      <c r="G372" s="175" t="s">
        <v>93</v>
      </c>
      <c r="H372" s="176" t="s">
        <v>93</v>
      </c>
      <c r="I372" s="185"/>
      <c r="J372" s="303"/>
      <c r="K372" s="128" t="s">
        <v>324</v>
      </c>
      <c r="L372" s="149" t="s">
        <v>985</v>
      </c>
      <c r="M372" s="150" t="s">
        <v>986</v>
      </c>
      <c r="N372" s="129"/>
      <c r="O372" s="130">
        <v>200</v>
      </c>
      <c r="P372" s="130">
        <v>200</v>
      </c>
      <c r="Q372" s="130">
        <v>300</v>
      </c>
      <c r="R372" s="130"/>
      <c r="S372" s="130"/>
      <c r="T372" s="130"/>
      <c r="U372" s="131"/>
      <c r="V372" s="134" t="s">
        <v>258</v>
      </c>
      <c r="W372" s="130"/>
    </row>
    <row r="373" spans="1:23" x14ac:dyDescent="0.25">
      <c r="A373" s="179">
        <v>473</v>
      </c>
      <c r="B373" s="153" t="s">
        <v>965</v>
      </c>
      <c r="C373" s="179">
        <v>473</v>
      </c>
      <c r="D373" s="153" t="s">
        <v>966</v>
      </c>
      <c r="E373" s="183" t="s">
        <v>987</v>
      </c>
      <c r="F373" s="174" t="s">
        <v>988</v>
      </c>
      <c r="G373" s="175"/>
      <c r="H373" s="176"/>
      <c r="I373" s="185"/>
      <c r="J373" s="303"/>
      <c r="K373" s="128" t="s">
        <v>324</v>
      </c>
      <c r="L373" s="149" t="s">
        <v>989</v>
      </c>
      <c r="M373" s="150" t="s">
        <v>990</v>
      </c>
      <c r="N373" s="129"/>
      <c r="O373" s="130">
        <v>200</v>
      </c>
      <c r="P373" s="130">
        <v>200</v>
      </c>
      <c r="Q373" s="130">
        <v>300</v>
      </c>
      <c r="R373" s="130"/>
      <c r="S373" s="130"/>
      <c r="T373" s="130"/>
      <c r="U373" s="131"/>
      <c r="V373" s="134" t="s">
        <v>991</v>
      </c>
      <c r="W373" s="130"/>
    </row>
    <row r="374" spans="1:23" x14ac:dyDescent="0.25">
      <c r="A374" s="126">
        <v>474</v>
      </c>
      <c r="B374" s="127" t="s">
        <v>988</v>
      </c>
      <c r="C374" s="126">
        <v>474</v>
      </c>
      <c r="D374" s="127" t="s">
        <v>992</v>
      </c>
      <c r="E374" s="183" t="s">
        <v>993</v>
      </c>
      <c r="F374" s="174" t="s">
        <v>992</v>
      </c>
      <c r="G374" s="175"/>
      <c r="H374" s="176"/>
      <c r="I374" s="185"/>
      <c r="J374" s="303"/>
      <c r="K374" s="128" t="s">
        <v>783</v>
      </c>
      <c r="L374" s="149" t="s">
        <v>994</v>
      </c>
      <c r="M374" s="150" t="s">
        <v>995</v>
      </c>
      <c r="N374" s="129"/>
      <c r="O374" s="130"/>
      <c r="P374" s="130"/>
      <c r="Q374" s="130"/>
      <c r="R374" s="130"/>
      <c r="S374" s="130"/>
      <c r="T374" s="130"/>
      <c r="U374" s="131"/>
      <c r="V374" s="134" t="s">
        <v>903</v>
      </c>
      <c r="W374" s="130"/>
    </row>
    <row r="375" spans="1:23" x14ac:dyDescent="0.25">
      <c r="A375" s="187"/>
      <c r="B375" s="127"/>
      <c r="C375" s="179">
        <v>475</v>
      </c>
      <c r="D375" s="153" t="s">
        <v>992</v>
      </c>
      <c r="E375" s="188" t="s">
        <v>996</v>
      </c>
      <c r="F375" s="182" t="s">
        <v>997</v>
      </c>
      <c r="G375" s="175" t="s">
        <v>93</v>
      </c>
      <c r="H375" s="176" t="s">
        <v>93</v>
      </c>
      <c r="I375" s="185"/>
      <c r="J375" s="303"/>
      <c r="K375" s="128" t="s">
        <v>783</v>
      </c>
      <c r="L375" s="149" t="s">
        <v>994</v>
      </c>
      <c r="M375" s="150" t="s">
        <v>995</v>
      </c>
      <c r="N375" s="129"/>
      <c r="O375" s="130">
        <v>200</v>
      </c>
      <c r="P375" s="130">
        <v>200</v>
      </c>
      <c r="Q375" s="130">
        <v>300</v>
      </c>
      <c r="R375" s="130"/>
      <c r="S375" s="130"/>
      <c r="T375" s="130"/>
      <c r="U375" s="131"/>
      <c r="V375" s="134" t="s">
        <v>903</v>
      </c>
      <c r="W375" s="130"/>
    </row>
    <row r="376" spans="1:23" x14ac:dyDescent="0.25">
      <c r="A376" s="151"/>
      <c r="B376" s="152"/>
      <c r="C376" s="179">
        <v>476</v>
      </c>
      <c r="D376" s="153" t="s">
        <v>992</v>
      </c>
      <c r="E376" s="188" t="s">
        <v>998</v>
      </c>
      <c r="F376" s="182" t="s">
        <v>999</v>
      </c>
      <c r="G376" s="175" t="s">
        <v>93</v>
      </c>
      <c r="H376" s="176"/>
      <c r="I376" s="185"/>
      <c r="J376" s="303"/>
      <c r="K376" s="128" t="s">
        <v>783</v>
      </c>
      <c r="L376" s="149" t="s">
        <v>994</v>
      </c>
      <c r="M376" s="150" t="s">
        <v>995</v>
      </c>
      <c r="N376" s="129"/>
      <c r="O376" s="130">
        <v>200</v>
      </c>
      <c r="P376" s="130">
        <v>200</v>
      </c>
      <c r="Q376" s="130">
        <v>300</v>
      </c>
      <c r="R376" s="130"/>
      <c r="S376" s="130"/>
      <c r="T376" s="130"/>
      <c r="U376" s="131"/>
      <c r="V376" s="134" t="s">
        <v>903</v>
      </c>
      <c r="W376" s="130"/>
    </row>
    <row r="377" spans="1:23" x14ac:dyDescent="0.25">
      <c r="A377" s="151"/>
      <c r="B377" s="152"/>
      <c r="C377" s="179">
        <v>477</v>
      </c>
      <c r="D377" s="153" t="s">
        <v>992</v>
      </c>
      <c r="E377" s="188" t="s">
        <v>1000</v>
      </c>
      <c r="F377" s="182" t="s">
        <v>1001</v>
      </c>
      <c r="G377" s="175" t="s">
        <v>93</v>
      </c>
      <c r="H377" s="176" t="s">
        <v>93</v>
      </c>
      <c r="I377" s="185"/>
      <c r="J377" s="303"/>
      <c r="K377" s="128" t="s">
        <v>783</v>
      </c>
      <c r="L377" s="149" t="s">
        <v>994</v>
      </c>
      <c r="M377" s="150" t="s">
        <v>995</v>
      </c>
      <c r="N377" s="129"/>
      <c r="O377" s="130">
        <v>200</v>
      </c>
      <c r="P377" s="130">
        <v>200</v>
      </c>
      <c r="Q377" s="130">
        <v>300</v>
      </c>
      <c r="R377" s="130"/>
      <c r="S377" s="130"/>
      <c r="T377" s="130"/>
      <c r="U377" s="131"/>
      <c r="V377" s="134" t="s">
        <v>903</v>
      </c>
      <c r="W377" s="130"/>
    </row>
    <row r="378" spans="1:23" x14ac:dyDescent="0.25">
      <c r="A378" s="151"/>
      <c r="B378" s="152"/>
      <c r="C378" s="179">
        <v>478</v>
      </c>
      <c r="D378" s="153" t="s">
        <v>992</v>
      </c>
      <c r="E378" s="188" t="s">
        <v>1002</v>
      </c>
      <c r="F378" s="182" t="s">
        <v>1003</v>
      </c>
      <c r="G378" s="175" t="s">
        <v>93</v>
      </c>
      <c r="H378" s="176" t="s">
        <v>93</v>
      </c>
      <c r="I378" s="185" t="s">
        <v>93</v>
      </c>
      <c r="J378" s="303"/>
      <c r="K378" s="128" t="s">
        <v>783</v>
      </c>
      <c r="L378" s="149" t="s">
        <v>994</v>
      </c>
      <c r="M378" s="150" t="s">
        <v>995</v>
      </c>
      <c r="N378" s="129"/>
      <c r="O378" s="130">
        <v>200</v>
      </c>
      <c r="P378" s="130">
        <v>200</v>
      </c>
      <c r="Q378" s="130">
        <v>300</v>
      </c>
      <c r="R378" s="130"/>
      <c r="S378" s="130"/>
      <c r="T378" s="130"/>
      <c r="U378" s="131"/>
      <c r="V378" s="134" t="s">
        <v>903</v>
      </c>
      <c r="W378" s="130"/>
    </row>
    <row r="379" spans="1:23" x14ac:dyDescent="0.25">
      <c r="A379" s="151"/>
      <c r="B379" s="152"/>
      <c r="C379" s="179">
        <v>479</v>
      </c>
      <c r="D379" s="153" t="s">
        <v>992</v>
      </c>
      <c r="E379" s="188" t="s">
        <v>1004</v>
      </c>
      <c r="F379" s="182" t="s">
        <v>1005</v>
      </c>
      <c r="G379" s="175" t="s">
        <v>93</v>
      </c>
      <c r="H379" s="176" t="s">
        <v>93</v>
      </c>
      <c r="I379" s="185"/>
      <c r="J379" s="303"/>
      <c r="K379" s="128" t="s">
        <v>783</v>
      </c>
      <c r="L379" s="149" t="s">
        <v>1006</v>
      </c>
      <c r="M379" s="150" t="s">
        <v>1007</v>
      </c>
      <c r="N379" s="129"/>
      <c r="O379" s="130">
        <v>200</v>
      </c>
      <c r="P379" s="130">
        <v>200</v>
      </c>
      <c r="Q379" s="130">
        <v>300</v>
      </c>
      <c r="R379" s="130"/>
      <c r="S379" s="130"/>
      <c r="T379" s="130"/>
      <c r="U379" s="131"/>
      <c r="V379" s="134" t="s">
        <v>903</v>
      </c>
      <c r="W379" s="130"/>
    </row>
    <row r="380" spans="1:23" x14ac:dyDescent="0.25">
      <c r="A380" s="151"/>
      <c r="B380" s="152"/>
      <c r="C380" s="179">
        <v>480</v>
      </c>
      <c r="D380" s="153" t="s">
        <v>992</v>
      </c>
      <c r="E380" s="188" t="s">
        <v>1008</v>
      </c>
      <c r="F380" s="182" t="s">
        <v>1009</v>
      </c>
      <c r="G380" s="175" t="s">
        <v>93</v>
      </c>
      <c r="H380" s="176"/>
      <c r="I380" s="185" t="s">
        <v>93</v>
      </c>
      <c r="J380" s="303"/>
      <c r="K380" s="128" t="s">
        <v>783</v>
      </c>
      <c r="L380" s="149" t="s">
        <v>994</v>
      </c>
      <c r="M380" s="150" t="s">
        <v>995</v>
      </c>
      <c r="N380" s="129"/>
      <c r="O380" s="130">
        <v>200</v>
      </c>
      <c r="P380" s="130">
        <v>200</v>
      </c>
      <c r="Q380" s="130">
        <v>300</v>
      </c>
      <c r="R380" s="130"/>
      <c r="S380" s="130"/>
      <c r="T380" s="130"/>
      <c r="U380" s="131"/>
      <c r="V380" s="134" t="s">
        <v>903</v>
      </c>
      <c r="W380" s="130"/>
    </row>
    <row r="381" spans="1:23" x14ac:dyDescent="0.25">
      <c r="A381" s="126">
        <v>475</v>
      </c>
      <c r="B381" s="127" t="s">
        <v>992</v>
      </c>
      <c r="C381" s="126">
        <v>475</v>
      </c>
      <c r="D381" s="127" t="s">
        <v>1010</v>
      </c>
      <c r="E381" s="183" t="s">
        <v>1011</v>
      </c>
      <c r="F381" s="174" t="s">
        <v>1010</v>
      </c>
      <c r="G381" s="175"/>
      <c r="H381" s="176"/>
      <c r="I381" s="185"/>
      <c r="J381" s="303"/>
      <c r="K381" s="128" t="s">
        <v>66</v>
      </c>
      <c r="L381" s="149" t="s">
        <v>66</v>
      </c>
      <c r="M381" s="150" t="s">
        <v>286</v>
      </c>
      <c r="N381" s="129"/>
      <c r="O381" s="130">
        <v>200</v>
      </c>
      <c r="P381" s="130">
        <v>200</v>
      </c>
      <c r="Q381" s="130">
        <v>300</v>
      </c>
      <c r="R381" s="130"/>
      <c r="S381" s="130"/>
      <c r="T381" s="130"/>
      <c r="U381" s="131"/>
      <c r="V381" s="134" t="s">
        <v>550</v>
      </c>
      <c r="W381" s="130"/>
    </row>
    <row r="382" spans="1:23" x14ac:dyDescent="0.25">
      <c r="A382" s="126">
        <v>476</v>
      </c>
      <c r="B382" s="127" t="s">
        <v>1012</v>
      </c>
      <c r="C382" s="126">
        <v>476</v>
      </c>
      <c r="D382" s="127" t="s">
        <v>1013</v>
      </c>
      <c r="E382" s="183" t="s">
        <v>1014</v>
      </c>
      <c r="F382" s="174" t="s">
        <v>1015</v>
      </c>
      <c r="G382" s="175"/>
      <c r="H382" s="176"/>
      <c r="I382" s="185"/>
      <c r="J382" s="303"/>
      <c r="K382" s="128"/>
      <c r="L382" s="149"/>
      <c r="M382" s="150"/>
      <c r="N382" s="129"/>
      <c r="O382" s="130">
        <v>200</v>
      </c>
      <c r="P382" s="130">
        <v>200</v>
      </c>
      <c r="Q382" s="130">
        <v>300</v>
      </c>
      <c r="R382" s="130"/>
      <c r="S382" s="130"/>
      <c r="T382" s="130"/>
      <c r="U382" s="131"/>
      <c r="V382" s="134" t="s">
        <v>258</v>
      </c>
      <c r="W382" s="130"/>
    </row>
    <row r="383" spans="1:23" x14ac:dyDescent="0.25">
      <c r="A383" s="179">
        <v>476</v>
      </c>
      <c r="B383" s="153" t="s">
        <v>1012</v>
      </c>
      <c r="C383" s="179">
        <v>476</v>
      </c>
      <c r="D383" s="153" t="s">
        <v>1013</v>
      </c>
      <c r="E383" s="188" t="s">
        <v>1016</v>
      </c>
      <c r="F383" s="182" t="s">
        <v>1017</v>
      </c>
      <c r="G383" s="175" t="s">
        <v>93</v>
      </c>
      <c r="H383" s="176" t="s">
        <v>93</v>
      </c>
      <c r="I383" s="185"/>
      <c r="J383" s="303"/>
      <c r="K383" s="128" t="s">
        <v>66</v>
      </c>
      <c r="L383" s="149" t="s">
        <v>66</v>
      </c>
      <c r="M383" s="150" t="s">
        <v>286</v>
      </c>
      <c r="N383" s="129"/>
      <c r="O383" s="130"/>
      <c r="P383" s="130"/>
      <c r="Q383" s="130"/>
      <c r="R383" s="130"/>
      <c r="S383" s="130"/>
      <c r="T383" s="130"/>
      <c r="U383" s="131"/>
      <c r="V383" s="134" t="s">
        <v>258</v>
      </c>
      <c r="W383" s="130"/>
    </row>
    <row r="384" spans="1:23" x14ac:dyDescent="0.25">
      <c r="A384" s="179">
        <v>476</v>
      </c>
      <c r="B384" s="153" t="s">
        <v>1012</v>
      </c>
      <c r="C384" s="179">
        <v>476</v>
      </c>
      <c r="D384" s="153" t="s">
        <v>1013</v>
      </c>
      <c r="E384" s="188" t="s">
        <v>1018</v>
      </c>
      <c r="F384" s="182" t="s">
        <v>1019</v>
      </c>
      <c r="G384" s="175" t="s">
        <v>93</v>
      </c>
      <c r="H384" s="176" t="s">
        <v>93</v>
      </c>
      <c r="I384" s="185"/>
      <c r="J384" s="303"/>
      <c r="K384" s="128" t="s">
        <v>319</v>
      </c>
      <c r="L384" s="149" t="s">
        <v>347</v>
      </c>
      <c r="M384" s="150" t="s">
        <v>348</v>
      </c>
      <c r="N384" s="129"/>
      <c r="O384" s="130"/>
      <c r="P384" s="130"/>
      <c r="Q384" s="130"/>
      <c r="R384" s="130"/>
      <c r="S384" s="130"/>
      <c r="T384" s="130"/>
      <c r="U384" s="131"/>
      <c r="V384" s="134" t="s">
        <v>258</v>
      </c>
      <c r="W384" s="130"/>
    </row>
    <row r="385" spans="1:23" x14ac:dyDescent="0.25">
      <c r="A385" s="179">
        <v>476</v>
      </c>
      <c r="B385" s="153" t="s">
        <v>1012</v>
      </c>
      <c r="C385" s="179">
        <v>476</v>
      </c>
      <c r="D385" s="153" t="s">
        <v>1013</v>
      </c>
      <c r="E385" s="188" t="s">
        <v>1020</v>
      </c>
      <c r="F385" s="182" t="s">
        <v>1021</v>
      </c>
      <c r="G385" s="175"/>
      <c r="H385" s="176"/>
      <c r="I385" s="185"/>
      <c r="J385" s="303"/>
      <c r="K385" s="128" t="s">
        <v>66</v>
      </c>
      <c r="L385" s="149" t="s">
        <v>66</v>
      </c>
      <c r="M385" s="150" t="s">
        <v>286</v>
      </c>
      <c r="N385" s="129"/>
      <c r="O385" s="130"/>
      <c r="P385" s="130"/>
      <c r="Q385" s="130"/>
      <c r="R385" s="130"/>
      <c r="S385" s="130"/>
      <c r="T385" s="130"/>
      <c r="U385" s="131"/>
      <c r="V385" s="134" t="s">
        <v>258</v>
      </c>
      <c r="W385" s="130"/>
    </row>
    <row r="386" spans="1:23" x14ac:dyDescent="0.25">
      <c r="A386" s="179">
        <v>476</v>
      </c>
      <c r="B386" s="153" t="s">
        <v>1012</v>
      </c>
      <c r="C386" s="179">
        <v>476</v>
      </c>
      <c r="D386" s="153" t="s">
        <v>1013</v>
      </c>
      <c r="E386" s="304" t="s">
        <v>1022</v>
      </c>
      <c r="F386" s="305" t="s">
        <v>1023</v>
      </c>
      <c r="G386" s="175" t="s">
        <v>93</v>
      </c>
      <c r="H386" s="176" t="s">
        <v>93</v>
      </c>
      <c r="I386" s="185"/>
      <c r="J386" s="303"/>
      <c r="K386" s="128" t="s">
        <v>783</v>
      </c>
      <c r="L386" s="149" t="s">
        <v>1024</v>
      </c>
      <c r="M386" s="150" t="s">
        <v>1025</v>
      </c>
      <c r="N386" s="129"/>
      <c r="O386" s="130"/>
      <c r="P386" s="130"/>
      <c r="Q386" s="130"/>
      <c r="R386" s="130"/>
      <c r="S386" s="130"/>
      <c r="T386" s="130"/>
      <c r="U386" s="131"/>
      <c r="V386" s="134" t="s">
        <v>258</v>
      </c>
      <c r="W386" s="130"/>
    </row>
    <row r="387" spans="1:23" x14ac:dyDescent="0.25">
      <c r="A387" s="179">
        <v>476</v>
      </c>
      <c r="B387" s="153" t="s">
        <v>1012</v>
      </c>
      <c r="C387" s="179">
        <v>476</v>
      </c>
      <c r="D387" s="153" t="s">
        <v>1013</v>
      </c>
      <c r="E387" s="304" t="s">
        <v>1026</v>
      </c>
      <c r="F387" s="305" t="s">
        <v>1027</v>
      </c>
      <c r="G387" s="175" t="s">
        <v>93</v>
      </c>
      <c r="H387" s="176" t="s">
        <v>93</v>
      </c>
      <c r="I387" s="185"/>
      <c r="J387" s="303"/>
      <c r="K387" s="128" t="s">
        <v>783</v>
      </c>
      <c r="L387" s="149" t="s">
        <v>1028</v>
      </c>
      <c r="M387" s="150" t="s">
        <v>1025</v>
      </c>
      <c r="N387" s="129"/>
      <c r="O387" s="130"/>
      <c r="P387" s="130"/>
      <c r="Q387" s="130"/>
      <c r="R387" s="130"/>
      <c r="S387" s="130"/>
      <c r="T387" s="130"/>
      <c r="U387" s="131"/>
      <c r="V387" s="134" t="s">
        <v>258</v>
      </c>
      <c r="W387" s="130"/>
    </row>
    <row r="388" spans="1:23" x14ac:dyDescent="0.25">
      <c r="A388" s="179">
        <v>476</v>
      </c>
      <c r="B388" s="153" t="s">
        <v>1012</v>
      </c>
      <c r="C388" s="179">
        <v>476</v>
      </c>
      <c r="D388" s="153" t="s">
        <v>1013</v>
      </c>
      <c r="E388" s="188" t="s">
        <v>1029</v>
      </c>
      <c r="F388" s="182" t="s">
        <v>1030</v>
      </c>
      <c r="G388" s="175" t="s">
        <v>93</v>
      </c>
      <c r="H388" s="176" t="s">
        <v>93</v>
      </c>
      <c r="I388" s="185"/>
      <c r="J388" s="303"/>
      <c r="K388" s="128" t="s">
        <v>281</v>
      </c>
      <c r="L388" s="149" t="s">
        <v>309</v>
      </c>
      <c r="M388" s="150" t="s">
        <v>308</v>
      </c>
      <c r="N388" s="129"/>
      <c r="O388" s="130"/>
      <c r="P388" s="130"/>
      <c r="Q388" s="130"/>
      <c r="R388" s="130"/>
      <c r="S388" s="130"/>
      <c r="T388" s="130"/>
      <c r="U388" s="131"/>
      <c r="V388" s="134" t="s">
        <v>258</v>
      </c>
      <c r="W388" s="130"/>
    </row>
    <row r="389" spans="1:23" x14ac:dyDescent="0.25">
      <c r="A389" s="179">
        <v>476</v>
      </c>
      <c r="B389" s="153" t="s">
        <v>1012</v>
      </c>
      <c r="C389" s="179">
        <v>476</v>
      </c>
      <c r="D389" s="153" t="s">
        <v>1013</v>
      </c>
      <c r="E389" s="188" t="s">
        <v>1031</v>
      </c>
      <c r="F389" s="182" t="s">
        <v>1032</v>
      </c>
      <c r="G389" s="175"/>
      <c r="H389" s="176"/>
      <c r="I389" s="185"/>
      <c r="J389" s="303"/>
      <c r="K389" s="128" t="s">
        <v>66</v>
      </c>
      <c r="L389" s="149" t="s">
        <v>66</v>
      </c>
      <c r="M389" s="150" t="s">
        <v>286</v>
      </c>
      <c r="N389" s="129"/>
      <c r="O389" s="130"/>
      <c r="P389" s="130"/>
      <c r="Q389" s="130"/>
      <c r="R389" s="130"/>
      <c r="S389" s="130"/>
      <c r="T389" s="130"/>
      <c r="U389" s="131"/>
      <c r="V389" s="134" t="s">
        <v>258</v>
      </c>
      <c r="W389" s="130"/>
    </row>
    <row r="390" spans="1:23" x14ac:dyDescent="0.25">
      <c r="A390" s="126">
        <v>477</v>
      </c>
      <c r="B390" s="127" t="s">
        <v>649</v>
      </c>
      <c r="C390" s="126">
        <v>477</v>
      </c>
      <c r="D390" s="127" t="s">
        <v>1033</v>
      </c>
      <c r="E390" s="183" t="s">
        <v>1011</v>
      </c>
      <c r="F390" s="174" t="s">
        <v>1010</v>
      </c>
      <c r="G390" s="175"/>
      <c r="H390" s="176"/>
      <c r="I390" s="185"/>
      <c r="J390" s="303"/>
      <c r="K390" s="128" t="s">
        <v>66</v>
      </c>
      <c r="L390" s="149" t="s">
        <v>66</v>
      </c>
      <c r="M390" s="150" t="s">
        <v>286</v>
      </c>
      <c r="N390" s="129"/>
      <c r="O390" s="130">
        <v>200</v>
      </c>
      <c r="P390" s="130">
        <v>200</v>
      </c>
      <c r="Q390" s="130">
        <v>300</v>
      </c>
      <c r="R390" s="130"/>
      <c r="S390" s="130"/>
      <c r="T390" s="130"/>
      <c r="U390" s="131"/>
      <c r="V390" s="134" t="s">
        <v>550</v>
      </c>
      <c r="W390" s="130"/>
    </row>
    <row r="391" spans="1:23" x14ac:dyDescent="0.25">
      <c r="A391" s="126">
        <v>478</v>
      </c>
      <c r="B391" s="127" t="s">
        <v>1034</v>
      </c>
      <c r="C391" s="126">
        <v>478</v>
      </c>
      <c r="D391" s="127" t="s">
        <v>1035</v>
      </c>
      <c r="E391" s="183" t="s">
        <v>1036</v>
      </c>
      <c r="F391" s="174" t="s">
        <v>1037</v>
      </c>
      <c r="G391" s="175" t="s">
        <v>93</v>
      </c>
      <c r="H391" s="176" t="s">
        <v>93</v>
      </c>
      <c r="I391" s="185"/>
      <c r="J391" s="303"/>
      <c r="K391" s="128" t="s">
        <v>66</v>
      </c>
      <c r="L391" s="149" t="s">
        <v>66</v>
      </c>
      <c r="M391" s="150" t="s">
        <v>286</v>
      </c>
      <c r="N391" s="129"/>
      <c r="O391" s="130">
        <v>200</v>
      </c>
      <c r="P391" s="130">
        <v>200</v>
      </c>
      <c r="Q391" s="130">
        <v>300</v>
      </c>
      <c r="R391" s="130"/>
      <c r="S391" s="130"/>
      <c r="T391" s="130"/>
      <c r="U391" s="131"/>
      <c r="V391" s="134" t="s">
        <v>903</v>
      </c>
      <c r="W391" s="130"/>
    </row>
    <row r="392" spans="1:23" x14ac:dyDescent="0.25">
      <c r="A392" s="156">
        <v>479</v>
      </c>
      <c r="B392" s="157" t="s">
        <v>1038</v>
      </c>
      <c r="C392" s="156">
        <v>479</v>
      </c>
      <c r="D392" s="157" t="s">
        <v>1039</v>
      </c>
      <c r="E392" s="398" t="s">
        <v>1040</v>
      </c>
      <c r="F392" s="399" t="s">
        <v>1041</v>
      </c>
      <c r="G392" s="268"/>
      <c r="H392" s="269"/>
      <c r="I392" s="270"/>
      <c r="J392" s="324"/>
      <c r="K392" s="158" t="s">
        <v>66</v>
      </c>
      <c r="L392" s="212" t="s">
        <v>66</v>
      </c>
      <c r="M392" s="213" t="s">
        <v>286</v>
      </c>
      <c r="N392" s="159"/>
      <c r="O392" s="160">
        <v>200</v>
      </c>
      <c r="P392" s="160">
        <v>200</v>
      </c>
      <c r="Q392" s="160">
        <v>300</v>
      </c>
      <c r="R392" s="160"/>
      <c r="S392" s="160"/>
      <c r="T392" s="160"/>
      <c r="U392" s="161"/>
      <c r="V392" s="214" t="s">
        <v>903</v>
      </c>
      <c r="W392" s="160"/>
    </row>
    <row r="393" spans="1:23" x14ac:dyDescent="0.25">
      <c r="A393" s="136">
        <v>480</v>
      </c>
      <c r="B393" s="137" t="s">
        <v>1042</v>
      </c>
      <c r="C393" s="136">
        <v>480</v>
      </c>
      <c r="D393" s="400" t="s">
        <v>1043</v>
      </c>
      <c r="E393" s="392">
        <v>480</v>
      </c>
      <c r="F393" s="137" t="s">
        <v>1044</v>
      </c>
      <c r="G393" s="384"/>
      <c r="H393" s="385"/>
      <c r="I393" s="170"/>
      <c r="J393" s="171"/>
      <c r="K393" s="328"/>
      <c r="L393" s="329"/>
      <c r="M393" s="137"/>
      <c r="N393" s="393"/>
      <c r="O393" s="394"/>
      <c r="P393" s="394"/>
      <c r="Q393" s="394"/>
      <c r="R393" s="394"/>
      <c r="S393" s="394"/>
      <c r="T393" s="394"/>
      <c r="U393" s="390"/>
      <c r="V393" s="395"/>
      <c r="W393" s="394"/>
    </row>
    <row r="394" spans="1:23" x14ac:dyDescent="0.25">
      <c r="A394" s="126">
        <v>481</v>
      </c>
      <c r="B394" s="127" t="s">
        <v>1045</v>
      </c>
      <c r="C394" s="126">
        <v>481</v>
      </c>
      <c r="D394" s="127" t="s">
        <v>1046</v>
      </c>
      <c r="E394" s="183" t="s">
        <v>1047</v>
      </c>
      <c r="F394" s="174" t="s">
        <v>1048</v>
      </c>
      <c r="G394" s="175"/>
      <c r="H394" s="176"/>
      <c r="I394" s="177"/>
      <c r="J394" s="178"/>
      <c r="K394" s="128" t="s">
        <v>66</v>
      </c>
      <c r="L394" s="149" t="s">
        <v>66</v>
      </c>
      <c r="M394" s="150" t="s">
        <v>286</v>
      </c>
      <c r="N394" s="129"/>
      <c r="O394" s="130"/>
      <c r="P394" s="130"/>
      <c r="Q394" s="130"/>
      <c r="R394" s="130"/>
      <c r="S394" s="130"/>
      <c r="T394" s="130"/>
      <c r="U394" s="131"/>
      <c r="V394" s="134" t="s">
        <v>713</v>
      </c>
      <c r="W394" s="130"/>
    </row>
    <row r="395" spans="1:23" x14ac:dyDescent="0.25">
      <c r="A395" s="179">
        <v>481</v>
      </c>
      <c r="B395" s="153" t="s">
        <v>1045</v>
      </c>
      <c r="C395" s="179">
        <v>481</v>
      </c>
      <c r="D395" s="153" t="s">
        <v>1046</v>
      </c>
      <c r="E395" s="188" t="s">
        <v>1049</v>
      </c>
      <c r="F395" s="182" t="s">
        <v>1050</v>
      </c>
      <c r="G395" s="175" t="s">
        <v>93</v>
      </c>
      <c r="H395" s="176" t="s">
        <v>93</v>
      </c>
      <c r="I395" s="177"/>
      <c r="J395" s="178"/>
      <c r="K395" s="128" t="s">
        <v>491</v>
      </c>
      <c r="L395" s="149" t="s">
        <v>1051</v>
      </c>
      <c r="M395" s="150" t="s">
        <v>1052</v>
      </c>
      <c r="N395" s="129"/>
      <c r="O395" s="130">
        <v>200</v>
      </c>
      <c r="P395" s="130">
        <v>200</v>
      </c>
      <c r="Q395" s="130">
        <v>300</v>
      </c>
      <c r="R395" s="130"/>
      <c r="S395" s="130"/>
      <c r="T395" s="130"/>
      <c r="U395" s="131"/>
      <c r="V395" s="134" t="s">
        <v>713</v>
      </c>
      <c r="W395" s="130"/>
    </row>
    <row r="396" spans="1:23" x14ac:dyDescent="0.25">
      <c r="A396" s="179">
        <v>481</v>
      </c>
      <c r="B396" s="153" t="s">
        <v>1045</v>
      </c>
      <c r="C396" s="179">
        <v>481</v>
      </c>
      <c r="D396" s="153" t="s">
        <v>1046</v>
      </c>
      <c r="E396" s="188" t="s">
        <v>1053</v>
      </c>
      <c r="F396" s="182" t="s">
        <v>1054</v>
      </c>
      <c r="G396" s="175" t="s">
        <v>93</v>
      </c>
      <c r="H396" s="176"/>
      <c r="I396" s="177"/>
      <c r="J396" s="178"/>
      <c r="K396" s="128" t="s">
        <v>491</v>
      </c>
      <c r="L396" s="149" t="s">
        <v>1055</v>
      </c>
      <c r="M396" s="150" t="s">
        <v>1054</v>
      </c>
      <c r="N396" s="129"/>
      <c r="O396" s="130">
        <v>200</v>
      </c>
      <c r="P396" s="130">
        <v>200</v>
      </c>
      <c r="Q396" s="130">
        <v>300</v>
      </c>
      <c r="R396" s="130"/>
      <c r="S396" s="130"/>
      <c r="T396" s="130"/>
      <c r="U396" s="131"/>
      <c r="V396" s="134" t="s">
        <v>713</v>
      </c>
      <c r="W396" s="130"/>
    </row>
    <row r="397" spans="1:23" x14ac:dyDescent="0.25">
      <c r="A397" s="126">
        <v>482</v>
      </c>
      <c r="B397" s="127" t="s">
        <v>1056</v>
      </c>
      <c r="C397" s="126">
        <v>482</v>
      </c>
      <c r="D397" s="127" t="s">
        <v>1057</v>
      </c>
      <c r="E397" s="183" t="s">
        <v>1058</v>
      </c>
      <c r="F397" s="174" t="s">
        <v>1059</v>
      </c>
      <c r="G397" s="175" t="s">
        <v>93</v>
      </c>
      <c r="H397" s="176" t="s">
        <v>93</v>
      </c>
      <c r="I397" s="177"/>
      <c r="J397" s="178"/>
      <c r="K397" s="128" t="s">
        <v>491</v>
      </c>
      <c r="L397" s="149" t="s">
        <v>367</v>
      </c>
      <c r="M397" s="150" t="s">
        <v>624</v>
      </c>
      <c r="N397" s="129"/>
      <c r="O397" s="130">
        <v>200</v>
      </c>
      <c r="P397" s="130">
        <v>200</v>
      </c>
      <c r="Q397" s="130">
        <v>300</v>
      </c>
      <c r="R397" s="130"/>
      <c r="S397" s="130"/>
      <c r="T397" s="130"/>
      <c r="U397" s="131"/>
      <c r="V397" s="134" t="s">
        <v>713</v>
      </c>
      <c r="W397" s="130"/>
    </row>
    <row r="398" spans="1:23" x14ac:dyDescent="0.25">
      <c r="A398" s="126">
        <v>483</v>
      </c>
      <c r="B398" s="127" t="s">
        <v>1060</v>
      </c>
      <c r="C398" s="126">
        <v>483</v>
      </c>
      <c r="D398" s="127" t="s">
        <v>1061</v>
      </c>
      <c r="E398" s="183" t="s">
        <v>1062</v>
      </c>
      <c r="F398" s="174" t="s">
        <v>1063</v>
      </c>
      <c r="G398" s="175"/>
      <c r="H398" s="176"/>
      <c r="I398" s="177"/>
      <c r="J398" s="178"/>
      <c r="K398" s="128" t="s">
        <v>66</v>
      </c>
      <c r="L398" s="149" t="s">
        <v>66</v>
      </c>
      <c r="M398" s="150" t="s">
        <v>286</v>
      </c>
      <c r="N398" s="129"/>
      <c r="O398" s="130">
        <v>200</v>
      </c>
      <c r="P398" s="130">
        <v>200</v>
      </c>
      <c r="Q398" s="130">
        <v>300</v>
      </c>
      <c r="R398" s="130"/>
      <c r="S398" s="130"/>
      <c r="T398" s="130"/>
      <c r="U398" s="131"/>
      <c r="V398" s="134" t="s">
        <v>713</v>
      </c>
      <c r="W398" s="130"/>
    </row>
    <row r="399" spans="1:23" x14ac:dyDescent="0.25">
      <c r="A399" s="179">
        <v>483</v>
      </c>
      <c r="B399" s="153" t="s">
        <v>1060</v>
      </c>
      <c r="C399" s="179">
        <v>483</v>
      </c>
      <c r="D399" s="153" t="s">
        <v>1061</v>
      </c>
      <c r="E399" s="188" t="s">
        <v>1064</v>
      </c>
      <c r="F399" s="182" t="s">
        <v>1065</v>
      </c>
      <c r="G399" s="175" t="s">
        <v>93</v>
      </c>
      <c r="H399" s="176" t="s">
        <v>93</v>
      </c>
      <c r="I399" s="177"/>
      <c r="J399" s="178"/>
      <c r="K399" s="128" t="s">
        <v>324</v>
      </c>
      <c r="L399" s="149" t="s">
        <v>804</v>
      </c>
      <c r="M399" s="150" t="s">
        <v>805</v>
      </c>
      <c r="N399" s="129"/>
      <c r="O399" s="130"/>
      <c r="P399" s="130"/>
      <c r="Q399" s="130"/>
      <c r="R399" s="130"/>
      <c r="S399" s="130"/>
      <c r="T399" s="130"/>
      <c r="U399" s="131"/>
      <c r="V399" s="134" t="s">
        <v>713</v>
      </c>
      <c r="W399" s="130"/>
    </row>
    <row r="400" spans="1:23" x14ac:dyDescent="0.25">
      <c r="A400" s="179">
        <v>483</v>
      </c>
      <c r="B400" s="153" t="s">
        <v>1060</v>
      </c>
      <c r="C400" s="179">
        <v>483</v>
      </c>
      <c r="D400" s="153" t="s">
        <v>1061</v>
      </c>
      <c r="E400" s="188" t="s">
        <v>1066</v>
      </c>
      <c r="F400" s="182" t="s">
        <v>1067</v>
      </c>
      <c r="G400" s="175" t="s">
        <v>93</v>
      </c>
      <c r="H400" s="176" t="s">
        <v>93</v>
      </c>
      <c r="I400" s="185"/>
      <c r="J400" s="186"/>
      <c r="K400" s="128" t="s">
        <v>324</v>
      </c>
      <c r="L400" s="149" t="s">
        <v>804</v>
      </c>
      <c r="M400" s="150" t="s">
        <v>805</v>
      </c>
      <c r="N400" s="129"/>
      <c r="O400" s="130"/>
      <c r="P400" s="130"/>
      <c r="Q400" s="130"/>
      <c r="R400" s="130"/>
      <c r="S400" s="130"/>
      <c r="T400" s="130"/>
      <c r="U400" s="131"/>
      <c r="V400" s="134" t="s">
        <v>713</v>
      </c>
      <c r="W400" s="130"/>
    </row>
    <row r="401" spans="1:23" x14ac:dyDescent="0.25">
      <c r="A401" s="179">
        <v>483</v>
      </c>
      <c r="B401" s="153" t="s">
        <v>1060</v>
      </c>
      <c r="C401" s="179">
        <v>483</v>
      </c>
      <c r="D401" s="153" t="s">
        <v>1061</v>
      </c>
      <c r="E401" s="304" t="s">
        <v>1068</v>
      </c>
      <c r="F401" s="305" t="s">
        <v>1069</v>
      </c>
      <c r="G401" s="175"/>
      <c r="H401" s="176"/>
      <c r="I401" s="177"/>
      <c r="J401" s="178"/>
      <c r="K401" s="128" t="s">
        <v>324</v>
      </c>
      <c r="L401" s="149" t="s">
        <v>804</v>
      </c>
      <c r="M401" s="150" t="s">
        <v>805</v>
      </c>
      <c r="N401" s="129"/>
      <c r="O401" s="130"/>
      <c r="P401" s="130"/>
      <c r="Q401" s="130"/>
      <c r="R401" s="130"/>
      <c r="S401" s="130"/>
      <c r="T401" s="130"/>
      <c r="U401" s="131"/>
      <c r="V401" s="134" t="s">
        <v>713</v>
      </c>
      <c r="W401" s="130"/>
    </row>
    <row r="402" spans="1:23" x14ac:dyDescent="0.25">
      <c r="A402" s="179">
        <v>483</v>
      </c>
      <c r="B402" s="153" t="s">
        <v>1060</v>
      </c>
      <c r="C402" s="179">
        <v>483</v>
      </c>
      <c r="D402" s="153" t="s">
        <v>1061</v>
      </c>
      <c r="E402" s="304" t="s">
        <v>1070</v>
      </c>
      <c r="F402" s="305" t="s">
        <v>1071</v>
      </c>
      <c r="G402" s="175"/>
      <c r="H402" s="176"/>
      <c r="I402" s="177"/>
      <c r="J402" s="178"/>
      <c r="K402" s="128" t="s">
        <v>324</v>
      </c>
      <c r="L402" s="149" t="s">
        <v>804</v>
      </c>
      <c r="M402" s="150" t="s">
        <v>805</v>
      </c>
      <c r="N402" s="129"/>
      <c r="O402" s="130"/>
      <c r="P402" s="130"/>
      <c r="Q402" s="130"/>
      <c r="R402" s="130"/>
      <c r="S402" s="130"/>
      <c r="T402" s="130"/>
      <c r="U402" s="131"/>
      <c r="V402" s="134" t="s">
        <v>713</v>
      </c>
      <c r="W402" s="130"/>
    </row>
    <row r="403" spans="1:23" x14ac:dyDescent="0.25">
      <c r="A403" s="179">
        <v>483</v>
      </c>
      <c r="B403" s="153" t="s">
        <v>1060</v>
      </c>
      <c r="C403" s="179">
        <v>483</v>
      </c>
      <c r="D403" s="153" t="s">
        <v>1061</v>
      </c>
      <c r="E403" s="304" t="s">
        <v>1072</v>
      </c>
      <c r="F403" s="305" t="s">
        <v>1073</v>
      </c>
      <c r="G403" s="175"/>
      <c r="H403" s="176"/>
      <c r="I403" s="185"/>
      <c r="J403" s="186"/>
      <c r="K403" s="128" t="s">
        <v>324</v>
      </c>
      <c r="L403" s="149" t="s">
        <v>804</v>
      </c>
      <c r="M403" s="150" t="s">
        <v>805</v>
      </c>
      <c r="N403" s="129"/>
      <c r="O403" s="130"/>
      <c r="P403" s="130"/>
      <c r="Q403" s="130"/>
      <c r="R403" s="130"/>
      <c r="S403" s="130"/>
      <c r="T403" s="130"/>
      <c r="U403" s="131"/>
      <c r="V403" s="134" t="s">
        <v>713</v>
      </c>
      <c r="W403" s="130"/>
    </row>
    <row r="404" spans="1:23" x14ac:dyDescent="0.25">
      <c r="A404" s="179">
        <v>483</v>
      </c>
      <c r="B404" s="153" t="s">
        <v>1060</v>
      </c>
      <c r="C404" s="179">
        <v>483</v>
      </c>
      <c r="D404" s="153" t="s">
        <v>1061</v>
      </c>
      <c r="E404" s="188" t="s">
        <v>1074</v>
      </c>
      <c r="F404" s="182" t="s">
        <v>1075</v>
      </c>
      <c r="G404" s="175" t="s">
        <v>93</v>
      </c>
      <c r="H404" s="176"/>
      <c r="I404" s="185"/>
      <c r="J404" s="186"/>
      <c r="K404" s="128" t="s">
        <v>324</v>
      </c>
      <c r="L404" s="149" t="s">
        <v>367</v>
      </c>
      <c r="M404" s="150" t="s">
        <v>624</v>
      </c>
      <c r="N404" s="129"/>
      <c r="O404" s="130"/>
      <c r="P404" s="130"/>
      <c r="Q404" s="130"/>
      <c r="R404" s="130"/>
      <c r="S404" s="130"/>
      <c r="T404" s="130"/>
      <c r="U404" s="131"/>
      <c r="V404" s="134" t="s">
        <v>713</v>
      </c>
      <c r="W404" s="130"/>
    </row>
    <row r="405" spans="1:23" x14ac:dyDescent="0.25">
      <c r="A405" s="179">
        <v>483</v>
      </c>
      <c r="B405" s="153" t="s">
        <v>1060</v>
      </c>
      <c r="C405" s="179">
        <v>483</v>
      </c>
      <c r="D405" s="153" t="s">
        <v>1061</v>
      </c>
      <c r="E405" s="188" t="s">
        <v>1076</v>
      </c>
      <c r="F405" s="182" t="s">
        <v>1077</v>
      </c>
      <c r="G405" s="175"/>
      <c r="H405" s="176"/>
      <c r="I405" s="185"/>
      <c r="J405" s="186"/>
      <c r="K405" s="128" t="s">
        <v>66</v>
      </c>
      <c r="L405" s="149" t="s">
        <v>66</v>
      </c>
      <c r="M405" s="150" t="s">
        <v>286</v>
      </c>
      <c r="N405" s="129"/>
      <c r="O405" s="130"/>
      <c r="P405" s="130"/>
      <c r="Q405" s="130"/>
      <c r="R405" s="130"/>
      <c r="S405" s="130"/>
      <c r="T405" s="130"/>
      <c r="U405" s="131"/>
      <c r="V405" s="134" t="s">
        <v>713</v>
      </c>
      <c r="W405" s="130"/>
    </row>
    <row r="406" spans="1:23" x14ac:dyDescent="0.25">
      <c r="A406" s="126"/>
      <c r="B406" s="127"/>
      <c r="C406" s="179">
        <v>483</v>
      </c>
      <c r="D406" s="153" t="s">
        <v>1061</v>
      </c>
      <c r="E406" s="183" t="s">
        <v>1078</v>
      </c>
      <c r="F406" s="174" t="s">
        <v>1079</v>
      </c>
      <c r="G406" s="175" t="s">
        <v>93</v>
      </c>
      <c r="H406" s="176" t="s">
        <v>93</v>
      </c>
      <c r="I406" s="177"/>
      <c r="J406" s="178"/>
      <c r="K406" s="128" t="s">
        <v>66</v>
      </c>
      <c r="L406" s="149" t="s">
        <v>66</v>
      </c>
      <c r="M406" s="150" t="s">
        <v>286</v>
      </c>
      <c r="N406" s="129"/>
      <c r="O406" s="130">
        <v>200</v>
      </c>
      <c r="P406" s="130">
        <v>200</v>
      </c>
      <c r="Q406" s="130">
        <v>300</v>
      </c>
      <c r="R406" s="130"/>
      <c r="S406" s="130"/>
      <c r="T406" s="130"/>
      <c r="U406" s="131"/>
      <c r="V406" s="134" t="s">
        <v>713</v>
      </c>
      <c r="W406" s="130"/>
    </row>
    <row r="407" spans="1:23" x14ac:dyDescent="0.25">
      <c r="A407" s="273"/>
      <c r="B407" s="127"/>
      <c r="C407" s="126">
        <v>485</v>
      </c>
      <c r="D407" s="127" t="s">
        <v>862</v>
      </c>
      <c r="E407" s="183" t="s">
        <v>1080</v>
      </c>
      <c r="F407" s="174" t="s">
        <v>864</v>
      </c>
      <c r="G407" s="129"/>
      <c r="H407" s="130"/>
      <c r="I407" s="131"/>
      <c r="J407" s="132"/>
      <c r="K407" s="128" t="s">
        <v>66</v>
      </c>
      <c r="L407" s="149" t="s">
        <v>66</v>
      </c>
      <c r="M407" s="150" t="s">
        <v>286</v>
      </c>
      <c r="N407" s="129"/>
      <c r="O407" s="130">
        <v>200</v>
      </c>
      <c r="P407" s="130">
        <v>200</v>
      </c>
      <c r="Q407" s="130">
        <v>300</v>
      </c>
      <c r="R407" s="130"/>
      <c r="S407" s="130"/>
      <c r="T407" s="130"/>
      <c r="U407" s="131"/>
      <c r="V407" s="134" t="s">
        <v>713</v>
      </c>
      <c r="W407" s="130"/>
    </row>
    <row r="408" spans="1:23" x14ac:dyDescent="0.25">
      <c r="A408" s="156">
        <v>489</v>
      </c>
      <c r="B408" s="157" t="s">
        <v>1081</v>
      </c>
      <c r="C408" s="156">
        <v>489</v>
      </c>
      <c r="D408" s="157" t="s">
        <v>1082</v>
      </c>
      <c r="E408" s="398" t="s">
        <v>1083</v>
      </c>
      <c r="F408" s="399" t="s">
        <v>1084</v>
      </c>
      <c r="G408" s="268"/>
      <c r="H408" s="269"/>
      <c r="I408" s="270"/>
      <c r="J408" s="271"/>
      <c r="K408" s="158" t="s">
        <v>66</v>
      </c>
      <c r="L408" s="212" t="s">
        <v>66</v>
      </c>
      <c r="M408" s="213" t="s">
        <v>286</v>
      </c>
      <c r="N408" s="159"/>
      <c r="O408" s="160">
        <v>200</v>
      </c>
      <c r="P408" s="160">
        <v>200</v>
      </c>
      <c r="Q408" s="160">
        <v>300</v>
      </c>
      <c r="R408" s="160"/>
      <c r="S408" s="160"/>
      <c r="T408" s="160"/>
      <c r="U408" s="161"/>
      <c r="V408" s="214" t="s">
        <v>713</v>
      </c>
      <c r="W408" s="160"/>
    </row>
    <row r="409" spans="1:23" x14ac:dyDescent="0.25">
      <c r="A409" s="401">
        <v>490</v>
      </c>
      <c r="B409" s="402" t="s">
        <v>1085</v>
      </c>
      <c r="C409" s="401">
        <v>490</v>
      </c>
      <c r="D409" s="402" t="s">
        <v>1085</v>
      </c>
      <c r="E409" s="403"/>
      <c r="F409" s="402"/>
      <c r="G409" s="404"/>
      <c r="H409" s="405"/>
      <c r="I409" s="406"/>
      <c r="J409" s="407"/>
      <c r="K409" s="403"/>
      <c r="L409" s="408"/>
      <c r="M409" s="409"/>
      <c r="N409" s="410"/>
      <c r="O409" s="411"/>
      <c r="P409" s="411"/>
      <c r="Q409" s="411"/>
      <c r="R409" s="411"/>
      <c r="S409" s="411"/>
      <c r="T409" s="411"/>
      <c r="U409" s="412"/>
      <c r="V409" s="413"/>
      <c r="W409" s="411"/>
    </row>
    <row r="410" spans="1:23" x14ac:dyDescent="0.25">
      <c r="A410" s="401">
        <v>500</v>
      </c>
      <c r="B410" s="402" t="s">
        <v>1086</v>
      </c>
      <c r="C410" s="401">
        <v>500</v>
      </c>
      <c r="D410" s="409" t="s">
        <v>1087</v>
      </c>
      <c r="E410" s="414" t="s">
        <v>1088</v>
      </c>
      <c r="F410" s="415" t="s">
        <v>1086</v>
      </c>
      <c r="G410" s="404"/>
      <c r="H410" s="405"/>
      <c r="I410" s="406"/>
      <c r="J410" s="407"/>
      <c r="K410" s="416"/>
      <c r="L410" s="417"/>
      <c r="M410" s="415"/>
      <c r="N410" s="410"/>
      <c r="O410" s="411"/>
      <c r="P410" s="411"/>
      <c r="Q410" s="411"/>
      <c r="R410" s="411"/>
      <c r="S410" s="411"/>
      <c r="T410" s="411"/>
      <c r="U410" s="412"/>
      <c r="V410" s="413"/>
      <c r="W410" s="411"/>
    </row>
    <row r="411" spans="1:23" x14ac:dyDescent="0.25">
      <c r="A411" s="136">
        <v>510</v>
      </c>
      <c r="B411" s="137" t="s">
        <v>1089</v>
      </c>
      <c r="C411" s="136">
        <v>510</v>
      </c>
      <c r="D411" s="418" t="s">
        <v>1090</v>
      </c>
      <c r="E411" s="166" t="s">
        <v>1091</v>
      </c>
      <c r="F411" s="167" t="s">
        <v>1089</v>
      </c>
      <c r="G411" s="384"/>
      <c r="H411" s="385"/>
      <c r="I411" s="170"/>
      <c r="J411" s="171"/>
      <c r="K411" s="419" t="s">
        <v>120</v>
      </c>
      <c r="L411" s="419" t="s">
        <v>120</v>
      </c>
      <c r="M411" s="420" t="s">
        <v>128</v>
      </c>
      <c r="N411" s="393"/>
      <c r="O411" s="394"/>
      <c r="P411" s="394"/>
      <c r="Q411" s="394"/>
      <c r="R411" s="394"/>
      <c r="S411" s="394"/>
      <c r="T411" s="394"/>
      <c r="U411" s="390"/>
      <c r="V411" s="395"/>
      <c r="W411" s="394"/>
    </row>
    <row r="412" spans="1:23" x14ac:dyDescent="0.25">
      <c r="A412" s="126">
        <v>511</v>
      </c>
      <c r="B412" s="127" t="s">
        <v>1092</v>
      </c>
      <c r="C412" s="126">
        <v>511</v>
      </c>
      <c r="D412" s="127" t="s">
        <v>38</v>
      </c>
      <c r="E412" s="183" t="s">
        <v>1093</v>
      </c>
      <c r="F412" s="174" t="s">
        <v>1094</v>
      </c>
      <c r="G412" s="175"/>
      <c r="H412" s="176"/>
      <c r="I412" s="185"/>
      <c r="J412" s="421"/>
      <c r="K412" s="133" t="s">
        <v>120</v>
      </c>
      <c r="L412" s="133" t="s">
        <v>120</v>
      </c>
      <c r="M412" s="149" t="s">
        <v>128</v>
      </c>
      <c r="N412" s="175"/>
      <c r="O412" s="176"/>
      <c r="P412" s="176"/>
      <c r="Q412" s="176"/>
      <c r="R412" s="176"/>
      <c r="S412" s="176"/>
      <c r="T412" s="176"/>
      <c r="U412" s="185"/>
      <c r="V412" s="422"/>
      <c r="W412" s="176"/>
    </row>
    <row r="413" spans="1:23" x14ac:dyDescent="0.25">
      <c r="A413" s="126">
        <v>512</v>
      </c>
      <c r="B413" s="127" t="s">
        <v>1095</v>
      </c>
      <c r="C413" s="126">
        <v>512</v>
      </c>
      <c r="D413" s="127" t="s">
        <v>40</v>
      </c>
      <c r="E413" s="183" t="s">
        <v>1096</v>
      </c>
      <c r="F413" s="174" t="s">
        <v>1097</v>
      </c>
      <c r="G413" s="175"/>
      <c r="H413" s="176"/>
      <c r="I413" s="185"/>
      <c r="J413" s="421"/>
      <c r="K413" s="133" t="s">
        <v>120</v>
      </c>
      <c r="L413" s="133" t="s">
        <v>120</v>
      </c>
      <c r="M413" s="149" t="s">
        <v>128</v>
      </c>
      <c r="N413" s="175"/>
      <c r="O413" s="176"/>
      <c r="P413" s="176"/>
      <c r="Q413" s="176"/>
      <c r="R413" s="176"/>
      <c r="S413" s="176"/>
      <c r="T413" s="176"/>
      <c r="U413" s="185"/>
      <c r="V413" s="422"/>
      <c r="W413" s="176"/>
    </row>
    <row r="414" spans="1:23" x14ac:dyDescent="0.25">
      <c r="A414" s="156">
        <v>519</v>
      </c>
      <c r="B414" s="157" t="s">
        <v>1098</v>
      </c>
      <c r="C414" s="156">
        <v>519</v>
      </c>
      <c r="D414" s="157" t="s">
        <v>1099</v>
      </c>
      <c r="E414" s="398" t="s">
        <v>1100</v>
      </c>
      <c r="F414" s="399" t="s">
        <v>1098</v>
      </c>
      <c r="G414" s="268"/>
      <c r="H414" s="269"/>
      <c r="I414" s="270"/>
      <c r="J414" s="423"/>
      <c r="K414" s="133" t="s">
        <v>120</v>
      </c>
      <c r="L414" s="133" t="s">
        <v>120</v>
      </c>
      <c r="M414" s="149" t="s">
        <v>128</v>
      </c>
      <c r="N414" s="268"/>
      <c r="O414" s="269"/>
      <c r="P414" s="269"/>
      <c r="Q414" s="269"/>
      <c r="R414" s="269"/>
      <c r="S414" s="269"/>
      <c r="T414" s="269"/>
      <c r="U414" s="270"/>
      <c r="V414" s="424"/>
      <c r="W414" s="269"/>
    </row>
    <row r="415" spans="1:23" x14ac:dyDescent="0.25">
      <c r="A415" s="243">
        <v>520</v>
      </c>
      <c r="B415" s="245" t="s">
        <v>1101</v>
      </c>
      <c r="C415" s="243">
        <v>520</v>
      </c>
      <c r="D415" s="244" t="s">
        <v>45</v>
      </c>
      <c r="E415" s="425"/>
      <c r="F415" s="245"/>
      <c r="G415" s="426"/>
      <c r="H415" s="427"/>
      <c r="I415" s="428"/>
      <c r="J415" s="429"/>
      <c r="K415" s="430"/>
      <c r="L415" s="431"/>
      <c r="M415" s="432"/>
      <c r="N415" s="433"/>
      <c r="O415" s="434"/>
      <c r="P415" s="434"/>
      <c r="Q415" s="434"/>
      <c r="R415" s="434"/>
      <c r="S415" s="434"/>
      <c r="T415" s="434"/>
      <c r="U415" s="435"/>
      <c r="V415" s="436"/>
      <c r="W415" s="434"/>
    </row>
    <row r="416" spans="1:23" x14ac:dyDescent="0.25">
      <c r="A416" s="126">
        <v>521</v>
      </c>
      <c r="B416" s="127" t="s">
        <v>1102</v>
      </c>
      <c r="C416" s="126">
        <v>521</v>
      </c>
      <c r="D416" s="127" t="s">
        <v>46</v>
      </c>
      <c r="E416" s="128"/>
      <c r="F416" s="127"/>
      <c r="G416" s="129"/>
      <c r="H416" s="130"/>
      <c r="I416" s="131"/>
      <c r="J416" s="132"/>
      <c r="K416" s="128"/>
      <c r="L416" s="133"/>
      <c r="M416" s="127"/>
      <c r="N416" s="129"/>
      <c r="O416" s="130"/>
      <c r="P416" s="130"/>
      <c r="Q416" s="130"/>
      <c r="R416" s="130"/>
      <c r="S416" s="130"/>
      <c r="T416" s="130"/>
      <c r="U416" s="131"/>
      <c r="V416" s="134"/>
      <c r="W416" s="130"/>
    </row>
    <row r="417" spans="1:23" x14ac:dyDescent="0.25">
      <c r="A417" s="126">
        <v>522</v>
      </c>
      <c r="B417" s="127" t="s">
        <v>1103</v>
      </c>
      <c r="C417" s="126">
        <v>522</v>
      </c>
      <c r="D417" s="127" t="s">
        <v>1104</v>
      </c>
      <c r="E417" s="128"/>
      <c r="F417" s="127"/>
      <c r="G417" s="129"/>
      <c r="H417" s="130"/>
      <c r="I417" s="131"/>
      <c r="J417" s="132"/>
      <c r="K417" s="128"/>
      <c r="L417" s="133"/>
      <c r="M417" s="127"/>
      <c r="N417" s="129"/>
      <c r="O417" s="130"/>
      <c r="P417" s="130"/>
      <c r="Q417" s="130"/>
      <c r="R417" s="130"/>
      <c r="S417" s="130"/>
      <c r="T417" s="130"/>
      <c r="U417" s="131"/>
      <c r="V417" s="134"/>
      <c r="W417" s="130"/>
    </row>
    <row r="418" spans="1:23" x14ac:dyDescent="0.25">
      <c r="A418" s="126">
        <v>523</v>
      </c>
      <c r="B418" s="127" t="s">
        <v>1105</v>
      </c>
      <c r="C418" s="126">
        <v>523</v>
      </c>
      <c r="D418" s="127" t="s">
        <v>1106</v>
      </c>
      <c r="E418" s="128"/>
      <c r="F418" s="127"/>
      <c r="G418" s="129"/>
      <c r="H418" s="130"/>
      <c r="I418" s="131"/>
      <c r="J418" s="132"/>
      <c r="K418" s="128"/>
      <c r="L418" s="133"/>
      <c r="M418" s="127"/>
      <c r="N418" s="129"/>
      <c r="O418" s="130"/>
      <c r="P418" s="130"/>
      <c r="Q418" s="130"/>
      <c r="R418" s="130"/>
      <c r="S418" s="130"/>
      <c r="T418" s="130"/>
      <c r="U418" s="131"/>
      <c r="V418" s="134"/>
      <c r="W418" s="130"/>
    </row>
    <row r="419" spans="1:23" x14ac:dyDescent="0.25">
      <c r="A419" s="126">
        <v>524</v>
      </c>
      <c r="B419" s="127" t="s">
        <v>1107</v>
      </c>
      <c r="C419" s="126">
        <v>524</v>
      </c>
      <c r="D419" s="127" t="s">
        <v>1108</v>
      </c>
      <c r="E419" s="128"/>
      <c r="F419" s="127"/>
      <c r="G419" s="129"/>
      <c r="H419" s="130"/>
      <c r="I419" s="131"/>
      <c r="J419" s="132"/>
      <c r="K419" s="128"/>
      <c r="L419" s="133"/>
      <c r="M419" s="127"/>
      <c r="N419" s="129"/>
      <c r="O419" s="130"/>
      <c r="P419" s="130"/>
      <c r="Q419" s="130"/>
      <c r="R419" s="130"/>
      <c r="S419" s="130"/>
      <c r="T419" s="130"/>
      <c r="U419" s="131"/>
      <c r="V419" s="134"/>
      <c r="W419" s="130"/>
    </row>
    <row r="420" spans="1:23" x14ac:dyDescent="0.25">
      <c r="A420" s="126">
        <v>525</v>
      </c>
      <c r="B420" s="127" t="s">
        <v>1109</v>
      </c>
      <c r="C420" s="126">
        <v>525</v>
      </c>
      <c r="D420" s="127" t="s">
        <v>65</v>
      </c>
      <c r="E420" s="128"/>
      <c r="F420" s="127"/>
      <c r="G420" s="129"/>
      <c r="H420" s="130"/>
      <c r="I420" s="131"/>
      <c r="J420" s="132"/>
      <c r="K420" s="128"/>
      <c r="L420" s="133"/>
      <c r="M420" s="127"/>
      <c r="N420" s="129"/>
      <c r="O420" s="130"/>
      <c r="P420" s="130"/>
      <c r="Q420" s="130"/>
      <c r="R420" s="130"/>
      <c r="S420" s="130"/>
      <c r="T420" s="130"/>
      <c r="U420" s="131"/>
      <c r="V420" s="134"/>
      <c r="W420" s="130"/>
    </row>
    <row r="421" spans="1:23" x14ac:dyDescent="0.25">
      <c r="A421" s="126">
        <v>526</v>
      </c>
      <c r="B421" s="127" t="s">
        <v>1110</v>
      </c>
      <c r="C421" s="126"/>
      <c r="D421" s="127"/>
      <c r="E421" s="128"/>
      <c r="F421" s="127"/>
      <c r="G421" s="129"/>
      <c r="H421" s="130"/>
      <c r="I421" s="131"/>
      <c r="J421" s="132"/>
      <c r="K421" s="128"/>
      <c r="L421" s="133"/>
      <c r="M421" s="127"/>
      <c r="N421" s="129"/>
      <c r="O421" s="130"/>
      <c r="P421" s="130"/>
      <c r="Q421" s="130"/>
      <c r="R421" s="130"/>
      <c r="S421" s="130"/>
      <c r="T421" s="130"/>
      <c r="U421" s="131"/>
      <c r="V421" s="134"/>
      <c r="W421" s="130"/>
    </row>
    <row r="422" spans="1:23" x14ac:dyDescent="0.25">
      <c r="A422" s="126">
        <v>527</v>
      </c>
      <c r="B422" s="127" t="s">
        <v>1111</v>
      </c>
      <c r="C422" s="126"/>
      <c r="D422" s="127"/>
      <c r="E422" s="128"/>
      <c r="F422" s="127"/>
      <c r="G422" s="129"/>
      <c r="H422" s="130"/>
      <c r="I422" s="131"/>
      <c r="J422" s="132"/>
      <c r="K422" s="128"/>
      <c r="L422" s="133"/>
      <c r="M422" s="127"/>
      <c r="N422" s="129"/>
      <c r="O422" s="130"/>
      <c r="P422" s="130"/>
      <c r="Q422" s="130"/>
      <c r="R422" s="130"/>
      <c r="S422" s="130"/>
      <c r="T422" s="130"/>
      <c r="U422" s="131"/>
      <c r="V422" s="134"/>
      <c r="W422" s="130"/>
    </row>
    <row r="423" spans="1:23" x14ac:dyDescent="0.25">
      <c r="A423" s="156">
        <v>529</v>
      </c>
      <c r="B423" s="157" t="s">
        <v>1112</v>
      </c>
      <c r="C423" s="156">
        <v>529</v>
      </c>
      <c r="D423" s="157" t="s">
        <v>1113</v>
      </c>
      <c r="E423" s="158"/>
      <c r="F423" s="157"/>
      <c r="G423" s="159"/>
      <c r="H423" s="160"/>
      <c r="I423" s="161"/>
      <c r="J423" s="162"/>
      <c r="K423" s="158"/>
      <c r="L423" s="163"/>
      <c r="M423" s="157"/>
      <c r="N423" s="159"/>
      <c r="O423" s="160"/>
      <c r="P423" s="160"/>
      <c r="Q423" s="160"/>
      <c r="R423" s="160"/>
      <c r="S423" s="160"/>
      <c r="T423" s="160"/>
      <c r="U423" s="161"/>
      <c r="V423" s="214"/>
      <c r="W423" s="160"/>
    </row>
    <row r="424" spans="1:23" x14ac:dyDescent="0.25">
      <c r="A424" s="136">
        <v>530</v>
      </c>
      <c r="B424" s="137" t="s">
        <v>1114</v>
      </c>
      <c r="C424" s="136">
        <v>530</v>
      </c>
      <c r="D424" s="165" t="s">
        <v>1115</v>
      </c>
      <c r="E424" s="166" t="s">
        <v>1116</v>
      </c>
      <c r="F424" s="167" t="s">
        <v>1101</v>
      </c>
      <c r="G424" s="384"/>
      <c r="H424" s="385"/>
      <c r="I424" s="170"/>
      <c r="J424" s="171"/>
      <c r="K424" s="392"/>
      <c r="L424" s="437"/>
      <c r="M424" s="418"/>
      <c r="N424" s="393"/>
      <c r="O424" s="394"/>
      <c r="P424" s="394"/>
      <c r="Q424" s="394"/>
      <c r="R424" s="394"/>
      <c r="S424" s="394"/>
      <c r="T424" s="394"/>
      <c r="U424" s="390"/>
      <c r="V424" s="395"/>
      <c r="W424" s="394"/>
    </row>
    <row r="425" spans="1:23" x14ac:dyDescent="0.25">
      <c r="A425" s="126">
        <v>531</v>
      </c>
      <c r="B425" s="127" t="s">
        <v>1117</v>
      </c>
      <c r="C425" s="126">
        <v>531</v>
      </c>
      <c r="D425" s="127" t="s">
        <v>1118</v>
      </c>
      <c r="E425" s="183" t="s">
        <v>1119</v>
      </c>
      <c r="F425" s="174" t="s">
        <v>1118</v>
      </c>
      <c r="G425" s="175"/>
      <c r="H425" s="176"/>
      <c r="I425" s="177"/>
      <c r="J425" s="178"/>
      <c r="K425" s="187" t="s">
        <v>120</v>
      </c>
      <c r="L425" s="133" t="s">
        <v>120</v>
      </c>
      <c r="M425" s="150" t="s">
        <v>128</v>
      </c>
      <c r="N425" s="129"/>
      <c r="O425" s="130"/>
      <c r="P425" s="130"/>
      <c r="Q425" s="130"/>
      <c r="R425" s="130"/>
      <c r="S425" s="130"/>
      <c r="T425" s="130"/>
      <c r="U425" s="131"/>
      <c r="V425" s="134" t="s">
        <v>1120</v>
      </c>
      <c r="W425" s="130"/>
    </row>
    <row r="426" spans="1:23" x14ac:dyDescent="0.25">
      <c r="A426" s="126">
        <v>532</v>
      </c>
      <c r="B426" s="127" t="s">
        <v>1121</v>
      </c>
      <c r="C426" s="126">
        <v>532</v>
      </c>
      <c r="D426" s="127" t="s">
        <v>1122</v>
      </c>
      <c r="E426" s="183" t="s">
        <v>1123</v>
      </c>
      <c r="F426" s="174" t="s">
        <v>1122</v>
      </c>
      <c r="G426" s="175"/>
      <c r="H426" s="176"/>
      <c r="I426" s="185"/>
      <c r="J426" s="186"/>
      <c r="K426" s="187" t="s">
        <v>120</v>
      </c>
      <c r="L426" s="133" t="s">
        <v>120</v>
      </c>
      <c r="M426" s="150" t="s">
        <v>128</v>
      </c>
      <c r="N426" s="129"/>
      <c r="O426" s="130"/>
      <c r="P426" s="130"/>
      <c r="Q426" s="130"/>
      <c r="R426" s="130"/>
      <c r="S426" s="130"/>
      <c r="T426" s="130"/>
      <c r="U426" s="131"/>
      <c r="V426" s="134" t="s">
        <v>1120</v>
      </c>
      <c r="W426" s="130"/>
    </row>
    <row r="427" spans="1:23" x14ac:dyDescent="0.25">
      <c r="A427" s="126">
        <v>533</v>
      </c>
      <c r="B427" s="127" t="s">
        <v>1124</v>
      </c>
      <c r="C427" s="126">
        <v>533</v>
      </c>
      <c r="D427" s="127" t="s">
        <v>1125</v>
      </c>
      <c r="E427" s="183" t="s">
        <v>1126</v>
      </c>
      <c r="F427" s="174" t="s">
        <v>1127</v>
      </c>
      <c r="G427" s="175"/>
      <c r="H427" s="176"/>
      <c r="I427" s="185"/>
      <c r="J427" s="186"/>
      <c r="K427" s="187" t="s">
        <v>120</v>
      </c>
      <c r="L427" s="133" t="s">
        <v>120</v>
      </c>
      <c r="M427" s="150" t="s">
        <v>128</v>
      </c>
      <c r="N427" s="129"/>
      <c r="O427" s="130"/>
      <c r="P427" s="130"/>
      <c r="Q427" s="130"/>
      <c r="R427" s="130"/>
      <c r="S427" s="130"/>
      <c r="T427" s="130"/>
      <c r="U427" s="131"/>
      <c r="V427" s="134" t="s">
        <v>1120</v>
      </c>
      <c r="W427" s="130"/>
    </row>
    <row r="428" spans="1:23" x14ac:dyDescent="0.25">
      <c r="A428" s="126">
        <v>534</v>
      </c>
      <c r="B428" s="127" t="s">
        <v>1128</v>
      </c>
      <c r="C428" s="126">
        <v>534</v>
      </c>
      <c r="D428" s="127" t="s">
        <v>1129</v>
      </c>
      <c r="E428" s="183" t="s">
        <v>1130</v>
      </c>
      <c r="F428" s="174" t="s">
        <v>1129</v>
      </c>
      <c r="G428" s="175"/>
      <c r="H428" s="176"/>
      <c r="I428" s="185"/>
      <c r="J428" s="186"/>
      <c r="K428" s="187" t="s">
        <v>120</v>
      </c>
      <c r="L428" s="133" t="s">
        <v>120</v>
      </c>
      <c r="M428" s="150" t="s">
        <v>128</v>
      </c>
      <c r="N428" s="129"/>
      <c r="O428" s="130"/>
      <c r="P428" s="130"/>
      <c r="Q428" s="130"/>
      <c r="R428" s="130"/>
      <c r="S428" s="130"/>
      <c r="T428" s="130"/>
      <c r="U428" s="131"/>
      <c r="V428" s="134" t="s">
        <v>1120</v>
      </c>
      <c r="W428" s="130"/>
    </row>
    <row r="429" spans="1:23" x14ac:dyDescent="0.25">
      <c r="A429" s="126">
        <v>535</v>
      </c>
      <c r="B429" s="127" t="s">
        <v>1131</v>
      </c>
      <c r="C429" s="126">
        <v>535</v>
      </c>
      <c r="D429" s="127" t="s">
        <v>1132</v>
      </c>
      <c r="E429" s="183" t="s">
        <v>1133</v>
      </c>
      <c r="F429" s="174" t="s">
        <v>1132</v>
      </c>
      <c r="G429" s="129"/>
      <c r="H429" s="130"/>
      <c r="I429" s="131"/>
      <c r="J429" s="132"/>
      <c r="K429" s="187" t="s">
        <v>120</v>
      </c>
      <c r="L429" s="133" t="s">
        <v>120</v>
      </c>
      <c r="M429" s="150" t="s">
        <v>128</v>
      </c>
      <c r="N429" s="129"/>
      <c r="O429" s="130"/>
      <c r="P429" s="130"/>
      <c r="Q429" s="130"/>
      <c r="R429" s="130"/>
      <c r="S429" s="130"/>
      <c r="T429" s="130"/>
      <c r="U429" s="131"/>
      <c r="V429" s="134" t="s">
        <v>1120</v>
      </c>
      <c r="W429" s="130"/>
    </row>
    <row r="430" spans="1:23" x14ac:dyDescent="0.25">
      <c r="A430" s="126">
        <v>536</v>
      </c>
      <c r="B430" s="127" t="s">
        <v>1134</v>
      </c>
      <c r="C430" s="126">
        <v>536</v>
      </c>
      <c r="D430" s="127" t="s">
        <v>1135</v>
      </c>
      <c r="E430" s="183" t="s">
        <v>1136</v>
      </c>
      <c r="F430" s="174" t="s">
        <v>1135</v>
      </c>
      <c r="G430" s="175"/>
      <c r="H430" s="176"/>
      <c r="I430" s="177"/>
      <c r="J430" s="178"/>
      <c r="K430" s="187" t="s">
        <v>120</v>
      </c>
      <c r="L430" s="133" t="s">
        <v>120</v>
      </c>
      <c r="M430" s="150" t="s">
        <v>128</v>
      </c>
      <c r="N430" s="129"/>
      <c r="O430" s="130"/>
      <c r="P430" s="130"/>
      <c r="Q430" s="130"/>
      <c r="R430" s="130"/>
      <c r="S430" s="130"/>
      <c r="T430" s="130"/>
      <c r="U430" s="131"/>
      <c r="V430" s="134" t="s">
        <v>1120</v>
      </c>
      <c r="W430" s="130"/>
    </row>
    <row r="431" spans="1:23" x14ac:dyDescent="0.25">
      <c r="A431" s="126"/>
      <c r="B431" s="127"/>
      <c r="C431" s="126">
        <v>536</v>
      </c>
      <c r="D431" s="153" t="s">
        <v>1135</v>
      </c>
      <c r="E431" s="188" t="s">
        <v>1137</v>
      </c>
      <c r="F431" s="182" t="s">
        <v>1138</v>
      </c>
      <c r="G431" s="175"/>
      <c r="H431" s="176"/>
      <c r="I431" s="185"/>
      <c r="J431" s="186"/>
      <c r="K431" s="187" t="s">
        <v>120</v>
      </c>
      <c r="L431" s="133" t="s">
        <v>120</v>
      </c>
      <c r="M431" s="150" t="s">
        <v>128</v>
      </c>
      <c r="N431" s="129"/>
      <c r="O431" s="130"/>
      <c r="P431" s="130"/>
      <c r="Q431" s="130"/>
      <c r="R431" s="130"/>
      <c r="S431" s="130"/>
      <c r="T431" s="130"/>
      <c r="U431" s="131"/>
      <c r="V431" s="134" t="s">
        <v>1120</v>
      </c>
      <c r="W431" s="130"/>
    </row>
    <row r="432" spans="1:23" x14ac:dyDescent="0.25">
      <c r="A432" s="126">
        <v>537</v>
      </c>
      <c r="B432" s="127" t="s">
        <v>1139</v>
      </c>
      <c r="C432" s="126">
        <v>537</v>
      </c>
      <c r="D432" s="127" t="s">
        <v>1111</v>
      </c>
      <c r="E432" s="183" t="s">
        <v>1140</v>
      </c>
      <c r="F432" s="174" t="s">
        <v>1111</v>
      </c>
      <c r="G432" s="175"/>
      <c r="H432" s="176"/>
      <c r="I432" s="185"/>
      <c r="J432" s="186"/>
      <c r="K432" s="187" t="s">
        <v>120</v>
      </c>
      <c r="L432" s="133" t="s">
        <v>120</v>
      </c>
      <c r="M432" s="150" t="s">
        <v>128</v>
      </c>
      <c r="N432" s="129"/>
      <c r="O432" s="130"/>
      <c r="P432" s="130"/>
      <c r="Q432" s="130"/>
      <c r="R432" s="130"/>
      <c r="S432" s="130"/>
      <c r="T432" s="130"/>
      <c r="U432" s="131"/>
      <c r="V432" s="134"/>
      <c r="W432" s="130"/>
    </row>
    <row r="433" spans="1:23" x14ac:dyDescent="0.25">
      <c r="A433" s="126">
        <v>538</v>
      </c>
      <c r="B433" s="127" t="s">
        <v>1141</v>
      </c>
      <c r="C433" s="126">
        <v>538</v>
      </c>
      <c r="D433" s="127" t="s">
        <v>1142</v>
      </c>
      <c r="E433" s="183" t="s">
        <v>1143</v>
      </c>
      <c r="F433" s="174" t="s">
        <v>1144</v>
      </c>
      <c r="G433" s="175"/>
      <c r="H433" s="176"/>
      <c r="I433" s="185"/>
      <c r="J433" s="186"/>
      <c r="K433" s="187" t="s">
        <v>120</v>
      </c>
      <c r="L433" s="133" t="s">
        <v>120</v>
      </c>
      <c r="M433" s="150" t="s">
        <v>128</v>
      </c>
      <c r="N433" s="129"/>
      <c r="O433" s="130"/>
      <c r="P433" s="130"/>
      <c r="Q433" s="130"/>
      <c r="R433" s="130"/>
      <c r="S433" s="130"/>
      <c r="T433" s="130"/>
      <c r="U433" s="131"/>
      <c r="V433" s="134"/>
      <c r="W433" s="130"/>
    </row>
    <row r="434" spans="1:23" x14ac:dyDescent="0.25">
      <c r="A434" s="151"/>
      <c r="B434" s="152"/>
      <c r="C434" s="179">
        <v>538</v>
      </c>
      <c r="D434" s="153" t="s">
        <v>1142</v>
      </c>
      <c r="E434" s="188" t="s">
        <v>1145</v>
      </c>
      <c r="F434" s="182" t="s">
        <v>1146</v>
      </c>
      <c r="G434" s="175"/>
      <c r="H434" s="176"/>
      <c r="I434" s="185"/>
      <c r="J434" s="186"/>
      <c r="K434" s="187" t="s">
        <v>120</v>
      </c>
      <c r="L434" s="133" t="s">
        <v>120</v>
      </c>
      <c r="M434" s="150" t="s">
        <v>128</v>
      </c>
      <c r="N434" s="129"/>
      <c r="O434" s="130"/>
      <c r="P434" s="130"/>
      <c r="Q434" s="130"/>
      <c r="R434" s="130"/>
      <c r="S434" s="130"/>
      <c r="T434" s="130"/>
      <c r="U434" s="131"/>
      <c r="V434" s="134" t="s">
        <v>1120</v>
      </c>
      <c r="W434" s="130"/>
    </row>
    <row r="435" spans="1:23" x14ac:dyDescent="0.25">
      <c r="A435" s="151"/>
      <c r="B435" s="152"/>
      <c r="C435" s="179">
        <v>538</v>
      </c>
      <c r="D435" s="153" t="s">
        <v>1142</v>
      </c>
      <c r="E435" s="188" t="s">
        <v>1147</v>
      </c>
      <c r="F435" s="182" t="s">
        <v>1148</v>
      </c>
      <c r="G435" s="175"/>
      <c r="H435" s="176"/>
      <c r="I435" s="185"/>
      <c r="J435" s="186"/>
      <c r="K435" s="187" t="s">
        <v>120</v>
      </c>
      <c r="L435" s="133" t="s">
        <v>120</v>
      </c>
      <c r="M435" s="150" t="s">
        <v>128</v>
      </c>
      <c r="N435" s="129"/>
      <c r="O435" s="130"/>
      <c r="P435" s="130"/>
      <c r="Q435" s="130"/>
      <c r="R435" s="130"/>
      <c r="S435" s="130"/>
      <c r="T435" s="130"/>
      <c r="U435" s="131"/>
      <c r="V435" s="134"/>
      <c r="W435" s="130"/>
    </row>
    <row r="436" spans="1:23" x14ac:dyDescent="0.25">
      <c r="A436" s="151"/>
      <c r="B436" s="152"/>
      <c r="C436" s="179">
        <v>538</v>
      </c>
      <c r="D436" s="153" t="s">
        <v>1142</v>
      </c>
      <c r="E436" s="188" t="s">
        <v>1149</v>
      </c>
      <c r="F436" s="182" t="s">
        <v>1150</v>
      </c>
      <c r="G436" s="175"/>
      <c r="H436" s="176"/>
      <c r="I436" s="185"/>
      <c r="J436" s="186"/>
      <c r="K436" s="187" t="s">
        <v>120</v>
      </c>
      <c r="L436" s="133" t="s">
        <v>120</v>
      </c>
      <c r="M436" s="150" t="s">
        <v>128</v>
      </c>
      <c r="N436" s="129"/>
      <c r="O436" s="130"/>
      <c r="P436" s="130"/>
      <c r="Q436" s="130"/>
      <c r="R436" s="130"/>
      <c r="S436" s="130"/>
      <c r="T436" s="130"/>
      <c r="U436" s="131"/>
      <c r="V436" s="134"/>
      <c r="W436" s="130"/>
    </row>
    <row r="437" spans="1:23" x14ac:dyDescent="0.25">
      <c r="A437" s="126">
        <v>539</v>
      </c>
      <c r="B437" s="127" t="s">
        <v>1151</v>
      </c>
      <c r="C437" s="126">
        <v>539</v>
      </c>
      <c r="D437" s="127" t="s">
        <v>1152</v>
      </c>
      <c r="E437" s="183" t="s">
        <v>1153</v>
      </c>
      <c r="F437" s="174" t="s">
        <v>1112</v>
      </c>
      <c r="G437" s="175"/>
      <c r="H437" s="176"/>
      <c r="I437" s="185"/>
      <c r="J437" s="186"/>
      <c r="K437" s="187" t="s">
        <v>120</v>
      </c>
      <c r="L437" s="133" t="s">
        <v>120</v>
      </c>
      <c r="M437" s="150" t="s">
        <v>128</v>
      </c>
      <c r="N437" s="129"/>
      <c r="O437" s="130"/>
      <c r="P437" s="130"/>
      <c r="Q437" s="130"/>
      <c r="R437" s="130"/>
      <c r="S437" s="130"/>
      <c r="T437" s="130"/>
      <c r="U437" s="131"/>
      <c r="V437" s="134"/>
      <c r="W437" s="130"/>
    </row>
    <row r="438" spans="1:23" x14ac:dyDescent="0.25">
      <c r="A438" s="136">
        <v>540</v>
      </c>
      <c r="B438" s="137" t="s">
        <v>1154</v>
      </c>
      <c r="C438" s="136">
        <v>540</v>
      </c>
      <c r="D438" s="165" t="s">
        <v>1155</v>
      </c>
      <c r="E438" s="166" t="s">
        <v>1156</v>
      </c>
      <c r="F438" s="167" t="s">
        <v>1114</v>
      </c>
      <c r="G438" s="384"/>
      <c r="H438" s="385"/>
      <c r="I438" s="170"/>
      <c r="J438" s="171"/>
      <c r="K438" s="392"/>
      <c r="L438" s="437"/>
      <c r="M438" s="418"/>
      <c r="N438" s="393"/>
      <c r="O438" s="394"/>
      <c r="P438" s="394"/>
      <c r="Q438" s="394"/>
      <c r="R438" s="394"/>
      <c r="S438" s="394"/>
      <c r="T438" s="394"/>
      <c r="U438" s="390"/>
      <c r="V438" s="395"/>
      <c r="W438" s="394"/>
    </row>
    <row r="439" spans="1:23" x14ac:dyDescent="0.25">
      <c r="A439" s="126">
        <v>541</v>
      </c>
      <c r="B439" s="127" t="s">
        <v>259</v>
      </c>
      <c r="C439" s="126">
        <v>541</v>
      </c>
      <c r="D439" s="320" t="s">
        <v>1157</v>
      </c>
      <c r="E439" s="183" t="s">
        <v>1158</v>
      </c>
      <c r="F439" s="174" t="s">
        <v>1157</v>
      </c>
      <c r="G439" s="175"/>
      <c r="H439" s="176"/>
      <c r="I439" s="177"/>
      <c r="J439" s="178"/>
      <c r="K439" s="187" t="s">
        <v>120</v>
      </c>
      <c r="L439" s="133" t="s">
        <v>120</v>
      </c>
      <c r="M439" s="150" t="s">
        <v>128</v>
      </c>
      <c r="N439" s="129"/>
      <c r="O439" s="130"/>
      <c r="P439" s="130"/>
      <c r="Q439" s="130"/>
      <c r="R439" s="130"/>
      <c r="S439" s="130"/>
      <c r="T439" s="130"/>
      <c r="U439" s="131"/>
      <c r="V439" s="134"/>
      <c r="W439" s="130"/>
    </row>
    <row r="440" spans="1:23" x14ac:dyDescent="0.25">
      <c r="A440" s="126"/>
      <c r="B440" s="127"/>
      <c r="C440" s="179">
        <v>541</v>
      </c>
      <c r="D440" s="438" t="s">
        <v>1157</v>
      </c>
      <c r="E440" s="188" t="s">
        <v>1159</v>
      </c>
      <c r="F440" s="182" t="s">
        <v>1160</v>
      </c>
      <c r="G440" s="175"/>
      <c r="H440" s="176"/>
      <c r="I440" s="185"/>
      <c r="J440" s="186"/>
      <c r="K440" s="187" t="s">
        <v>120</v>
      </c>
      <c r="L440" s="133" t="s">
        <v>120</v>
      </c>
      <c r="M440" s="150" t="s">
        <v>128</v>
      </c>
      <c r="N440" s="129"/>
      <c r="O440" s="130"/>
      <c r="P440" s="130"/>
      <c r="Q440" s="130"/>
      <c r="R440" s="130"/>
      <c r="S440" s="130"/>
      <c r="T440" s="130"/>
      <c r="U440" s="131"/>
      <c r="V440" s="134"/>
      <c r="W440" s="130"/>
    </row>
    <row r="441" spans="1:23" x14ac:dyDescent="0.25">
      <c r="A441" s="126"/>
      <c r="B441" s="127"/>
      <c r="C441" s="179">
        <v>541</v>
      </c>
      <c r="D441" s="438" t="s">
        <v>1157</v>
      </c>
      <c r="E441" s="188" t="s">
        <v>1161</v>
      </c>
      <c r="F441" s="182" t="s">
        <v>1162</v>
      </c>
      <c r="G441" s="175"/>
      <c r="H441" s="176"/>
      <c r="I441" s="185"/>
      <c r="J441" s="186"/>
      <c r="K441" s="187" t="s">
        <v>95</v>
      </c>
      <c r="L441" s="133" t="s">
        <v>95</v>
      </c>
      <c r="M441" s="127" t="s">
        <v>96</v>
      </c>
      <c r="N441" s="129"/>
      <c r="O441" s="130"/>
      <c r="P441" s="130"/>
      <c r="Q441" s="130"/>
      <c r="R441" s="130"/>
      <c r="S441" s="130"/>
      <c r="T441" s="130"/>
      <c r="U441" s="131"/>
      <c r="V441" s="134"/>
      <c r="W441" s="130"/>
    </row>
    <row r="442" spans="1:23" x14ac:dyDescent="0.25">
      <c r="A442" s="126"/>
      <c r="B442" s="127"/>
      <c r="C442" s="179">
        <v>541</v>
      </c>
      <c r="D442" s="438" t="s">
        <v>1157</v>
      </c>
      <c r="E442" s="304" t="s">
        <v>1163</v>
      </c>
      <c r="F442" s="305" t="s">
        <v>1164</v>
      </c>
      <c r="G442" s="175"/>
      <c r="H442" s="176"/>
      <c r="I442" s="177"/>
      <c r="J442" s="178"/>
      <c r="K442" s="187" t="s">
        <v>95</v>
      </c>
      <c r="L442" s="133" t="s">
        <v>95</v>
      </c>
      <c r="M442" s="127" t="s">
        <v>96</v>
      </c>
      <c r="N442" s="129"/>
      <c r="O442" s="130"/>
      <c r="P442" s="130"/>
      <c r="Q442" s="130"/>
      <c r="R442" s="130"/>
      <c r="S442" s="130"/>
      <c r="T442" s="130"/>
      <c r="U442" s="131"/>
      <c r="V442" s="134"/>
      <c r="W442" s="130"/>
    </row>
    <row r="443" spans="1:23" x14ac:dyDescent="0.25">
      <c r="A443" s="126"/>
      <c r="B443" s="127"/>
      <c r="C443" s="179">
        <v>541</v>
      </c>
      <c r="D443" s="438" t="s">
        <v>1157</v>
      </c>
      <c r="E443" s="188" t="s">
        <v>1165</v>
      </c>
      <c r="F443" s="182" t="s">
        <v>1166</v>
      </c>
      <c r="G443" s="175"/>
      <c r="H443" s="176"/>
      <c r="I443" s="177"/>
      <c r="J443" s="178"/>
      <c r="K443" s="187" t="s">
        <v>120</v>
      </c>
      <c r="L443" s="133" t="s">
        <v>120</v>
      </c>
      <c r="M443" s="150" t="s">
        <v>128</v>
      </c>
      <c r="N443" s="129"/>
      <c r="O443" s="130"/>
      <c r="P443" s="130"/>
      <c r="Q443" s="130"/>
      <c r="R443" s="130"/>
      <c r="S443" s="130"/>
      <c r="T443" s="130"/>
      <c r="U443" s="131"/>
      <c r="V443" s="134"/>
      <c r="W443" s="130"/>
    </row>
    <row r="444" spans="1:23" x14ac:dyDescent="0.25">
      <c r="A444" s="126"/>
      <c r="B444" s="127"/>
      <c r="C444" s="179">
        <v>541</v>
      </c>
      <c r="D444" s="438" t="s">
        <v>1157</v>
      </c>
      <c r="E444" s="188" t="s">
        <v>1167</v>
      </c>
      <c r="F444" s="182" t="s">
        <v>1168</v>
      </c>
      <c r="G444" s="175"/>
      <c r="H444" s="176"/>
      <c r="I444" s="177"/>
      <c r="J444" s="178"/>
      <c r="K444" s="187" t="s">
        <v>120</v>
      </c>
      <c r="L444" s="133" t="s">
        <v>120</v>
      </c>
      <c r="M444" s="150" t="s">
        <v>128</v>
      </c>
      <c r="N444" s="129"/>
      <c r="O444" s="130"/>
      <c r="P444" s="130"/>
      <c r="Q444" s="130"/>
      <c r="R444" s="130"/>
      <c r="S444" s="130"/>
      <c r="T444" s="130"/>
      <c r="U444" s="131"/>
      <c r="V444" s="134"/>
      <c r="W444" s="130"/>
    </row>
    <row r="445" spans="1:23" x14ac:dyDescent="0.25">
      <c r="A445" s="126">
        <v>542</v>
      </c>
      <c r="B445" s="127" t="s">
        <v>291</v>
      </c>
      <c r="C445" s="126">
        <v>542</v>
      </c>
      <c r="D445" s="127" t="s">
        <v>1169</v>
      </c>
      <c r="E445" s="183" t="s">
        <v>1170</v>
      </c>
      <c r="F445" s="174" t="s">
        <v>1169</v>
      </c>
      <c r="G445" s="175"/>
      <c r="H445" s="176"/>
      <c r="I445" s="185"/>
      <c r="J445" s="186"/>
      <c r="K445" s="187" t="s">
        <v>120</v>
      </c>
      <c r="L445" s="133" t="s">
        <v>120</v>
      </c>
      <c r="M445" s="150" t="s">
        <v>128</v>
      </c>
      <c r="N445" s="129"/>
      <c r="O445" s="130"/>
      <c r="P445" s="130"/>
      <c r="Q445" s="130"/>
      <c r="R445" s="130"/>
      <c r="S445" s="130"/>
      <c r="T445" s="130"/>
      <c r="U445" s="131"/>
      <c r="V445" s="134"/>
      <c r="W445" s="130"/>
    </row>
    <row r="446" spans="1:23" x14ac:dyDescent="0.25">
      <c r="A446" s="126">
        <v>543</v>
      </c>
      <c r="B446" s="127" t="s">
        <v>339</v>
      </c>
      <c r="C446" s="126">
        <v>543</v>
      </c>
      <c r="D446" s="127" t="s">
        <v>1171</v>
      </c>
      <c r="E446" s="183" t="s">
        <v>1172</v>
      </c>
      <c r="F446" s="174" t="s">
        <v>1173</v>
      </c>
      <c r="G446" s="175"/>
      <c r="H446" s="176"/>
      <c r="I446" s="177"/>
      <c r="J446" s="178"/>
      <c r="K446" s="187" t="s">
        <v>120</v>
      </c>
      <c r="L446" s="133" t="s">
        <v>120</v>
      </c>
      <c r="M446" s="150" t="s">
        <v>128</v>
      </c>
      <c r="N446" s="129"/>
      <c r="O446" s="130"/>
      <c r="P446" s="130"/>
      <c r="Q446" s="130"/>
      <c r="R446" s="130"/>
      <c r="S446" s="130"/>
      <c r="T446" s="130"/>
      <c r="U446" s="131"/>
      <c r="V446" s="134"/>
      <c r="W446" s="130"/>
    </row>
    <row r="447" spans="1:23" x14ac:dyDescent="0.25">
      <c r="A447" s="126">
        <v>544</v>
      </c>
      <c r="B447" s="127" t="s">
        <v>401</v>
      </c>
      <c r="C447" s="126">
        <v>544</v>
      </c>
      <c r="D447" s="127" t="s">
        <v>1174</v>
      </c>
      <c r="E447" s="183" t="s">
        <v>1175</v>
      </c>
      <c r="F447" s="174" t="s">
        <v>1174</v>
      </c>
      <c r="G447" s="175"/>
      <c r="H447" s="176"/>
      <c r="I447" s="185"/>
      <c r="J447" s="186"/>
      <c r="K447" s="187" t="s">
        <v>120</v>
      </c>
      <c r="L447" s="133" t="s">
        <v>120</v>
      </c>
      <c r="M447" s="150" t="s">
        <v>128</v>
      </c>
      <c r="N447" s="129"/>
      <c r="O447" s="130"/>
      <c r="P447" s="130"/>
      <c r="Q447" s="130"/>
      <c r="R447" s="130"/>
      <c r="S447" s="130"/>
      <c r="T447" s="130"/>
      <c r="U447" s="131"/>
      <c r="V447" s="134"/>
      <c r="W447" s="130"/>
    </row>
    <row r="448" spans="1:23" x14ac:dyDescent="0.25">
      <c r="A448" s="126">
        <v>545</v>
      </c>
      <c r="B448" s="127" t="s">
        <v>543</v>
      </c>
      <c r="C448" s="126">
        <v>545</v>
      </c>
      <c r="D448" s="127" t="s">
        <v>1176</v>
      </c>
      <c r="E448" s="183" t="s">
        <v>1177</v>
      </c>
      <c r="F448" s="174" t="s">
        <v>1176</v>
      </c>
      <c r="G448" s="175"/>
      <c r="H448" s="176"/>
      <c r="I448" s="185"/>
      <c r="J448" s="186"/>
      <c r="K448" s="187" t="s">
        <v>120</v>
      </c>
      <c r="L448" s="133" t="s">
        <v>120</v>
      </c>
      <c r="M448" s="150" t="s">
        <v>128</v>
      </c>
      <c r="N448" s="129"/>
      <c r="O448" s="130"/>
      <c r="P448" s="130"/>
      <c r="Q448" s="130"/>
      <c r="R448" s="130"/>
      <c r="S448" s="130"/>
      <c r="T448" s="130"/>
      <c r="U448" s="131"/>
      <c r="V448" s="134"/>
      <c r="W448" s="130"/>
    </row>
    <row r="449" spans="1:23" x14ac:dyDescent="0.25">
      <c r="A449" s="126">
        <v>546</v>
      </c>
      <c r="B449" s="127" t="s">
        <v>707</v>
      </c>
      <c r="C449" s="126">
        <v>546</v>
      </c>
      <c r="D449" s="127" t="s">
        <v>1178</v>
      </c>
      <c r="E449" s="183" t="s">
        <v>1179</v>
      </c>
      <c r="F449" s="174" t="s">
        <v>1180</v>
      </c>
      <c r="G449" s="175"/>
      <c r="H449" s="176"/>
      <c r="I449" s="185"/>
      <c r="J449" s="186"/>
      <c r="K449" s="187" t="s">
        <v>120</v>
      </c>
      <c r="L449" s="133" t="s">
        <v>120</v>
      </c>
      <c r="M449" s="150" t="s">
        <v>128</v>
      </c>
      <c r="N449" s="129"/>
      <c r="O449" s="130"/>
      <c r="P449" s="130"/>
      <c r="Q449" s="130"/>
      <c r="R449" s="130"/>
      <c r="S449" s="130"/>
      <c r="T449" s="130"/>
      <c r="U449" s="131"/>
      <c r="V449" s="134"/>
      <c r="W449" s="130"/>
    </row>
    <row r="450" spans="1:23" x14ac:dyDescent="0.25">
      <c r="A450" s="126">
        <v>547</v>
      </c>
      <c r="B450" s="127" t="s">
        <v>1181</v>
      </c>
      <c r="C450" s="126">
        <v>547</v>
      </c>
      <c r="D450" s="127" t="s">
        <v>1182</v>
      </c>
      <c r="E450" s="183" t="s">
        <v>1183</v>
      </c>
      <c r="F450" s="174" t="s">
        <v>1184</v>
      </c>
      <c r="G450" s="175"/>
      <c r="H450" s="176"/>
      <c r="I450" s="185"/>
      <c r="J450" s="186"/>
      <c r="K450" s="187" t="s">
        <v>120</v>
      </c>
      <c r="L450" s="133" t="s">
        <v>120</v>
      </c>
      <c r="M450" s="150" t="s">
        <v>128</v>
      </c>
      <c r="N450" s="129"/>
      <c r="O450" s="130"/>
      <c r="P450" s="130"/>
      <c r="Q450" s="130"/>
      <c r="R450" s="130"/>
      <c r="S450" s="130"/>
      <c r="T450" s="130"/>
      <c r="U450" s="131"/>
      <c r="V450" s="134"/>
      <c r="W450" s="130"/>
    </row>
    <row r="451" spans="1:23" x14ac:dyDescent="0.25">
      <c r="A451" s="179"/>
      <c r="B451" s="153"/>
      <c r="C451" s="179">
        <v>547</v>
      </c>
      <c r="D451" s="153" t="s">
        <v>1182</v>
      </c>
      <c r="E451" s="188" t="s">
        <v>1185</v>
      </c>
      <c r="F451" s="182" t="s">
        <v>1186</v>
      </c>
      <c r="G451" s="175" t="s">
        <v>93</v>
      </c>
      <c r="H451" s="176"/>
      <c r="I451" s="177"/>
      <c r="J451" s="178"/>
      <c r="K451" s="187" t="s">
        <v>66</v>
      </c>
      <c r="L451" s="319" t="s">
        <v>67</v>
      </c>
      <c r="M451" s="320" t="s">
        <v>68</v>
      </c>
      <c r="N451" s="129"/>
      <c r="O451" s="130"/>
      <c r="P451" s="130"/>
      <c r="Q451" s="130"/>
      <c r="R451" s="130"/>
      <c r="S451" s="130"/>
      <c r="T451" s="130"/>
      <c r="U451" s="131"/>
      <c r="V451" s="134"/>
      <c r="W451" s="130"/>
    </row>
    <row r="452" spans="1:23" x14ac:dyDescent="0.25">
      <c r="A452" s="179"/>
      <c r="B452" s="153"/>
      <c r="C452" s="179">
        <v>547</v>
      </c>
      <c r="D452" s="153" t="s">
        <v>1182</v>
      </c>
      <c r="E452" s="304" t="s">
        <v>1187</v>
      </c>
      <c r="F452" s="305" t="s">
        <v>1188</v>
      </c>
      <c r="G452" s="175" t="s">
        <v>93</v>
      </c>
      <c r="H452" s="176"/>
      <c r="I452" s="185"/>
      <c r="J452" s="186"/>
      <c r="K452" s="187" t="s">
        <v>66</v>
      </c>
      <c r="L452" s="319" t="s">
        <v>67</v>
      </c>
      <c r="M452" s="320" t="s">
        <v>68</v>
      </c>
      <c r="N452" s="129"/>
      <c r="O452" s="130"/>
      <c r="P452" s="130"/>
      <c r="Q452" s="130"/>
      <c r="R452" s="130"/>
      <c r="S452" s="130"/>
      <c r="T452" s="130"/>
      <c r="U452" s="131"/>
      <c r="V452" s="134"/>
      <c r="W452" s="130"/>
    </row>
    <row r="453" spans="1:23" x14ac:dyDescent="0.25">
      <c r="A453" s="179"/>
      <c r="B453" s="153"/>
      <c r="C453" s="179">
        <v>547</v>
      </c>
      <c r="D453" s="153" t="s">
        <v>1182</v>
      </c>
      <c r="E453" s="304" t="s">
        <v>1189</v>
      </c>
      <c r="F453" s="305" t="s">
        <v>1190</v>
      </c>
      <c r="G453" s="175" t="s">
        <v>93</v>
      </c>
      <c r="H453" s="176"/>
      <c r="I453" s="185"/>
      <c r="J453" s="186"/>
      <c r="K453" s="187" t="s">
        <v>66</v>
      </c>
      <c r="L453" s="319" t="s">
        <v>67</v>
      </c>
      <c r="M453" s="320" t="s">
        <v>68</v>
      </c>
      <c r="N453" s="129"/>
      <c r="O453" s="130"/>
      <c r="P453" s="130"/>
      <c r="Q453" s="130"/>
      <c r="R453" s="130"/>
      <c r="S453" s="130"/>
      <c r="T453" s="130"/>
      <c r="U453" s="131"/>
      <c r="V453" s="134"/>
      <c r="W453" s="130"/>
    </row>
    <row r="454" spans="1:23" x14ac:dyDescent="0.25">
      <c r="A454" s="179"/>
      <c r="B454" s="153"/>
      <c r="C454" s="179">
        <v>547</v>
      </c>
      <c r="D454" s="153" t="s">
        <v>1182</v>
      </c>
      <c r="E454" s="304" t="s">
        <v>1191</v>
      </c>
      <c r="F454" s="305" t="s">
        <v>1192</v>
      </c>
      <c r="G454" s="175" t="s">
        <v>93</v>
      </c>
      <c r="H454" s="176"/>
      <c r="I454" s="185"/>
      <c r="J454" s="186"/>
      <c r="K454" s="187" t="s">
        <v>66</v>
      </c>
      <c r="L454" s="319" t="s">
        <v>67</v>
      </c>
      <c r="M454" s="320" t="s">
        <v>68</v>
      </c>
      <c r="N454" s="129"/>
      <c r="O454" s="130"/>
      <c r="P454" s="130"/>
      <c r="Q454" s="130"/>
      <c r="R454" s="130"/>
      <c r="S454" s="130"/>
      <c r="T454" s="130"/>
      <c r="U454" s="131"/>
      <c r="V454" s="134"/>
      <c r="W454" s="130"/>
    </row>
    <row r="455" spans="1:23" x14ac:dyDescent="0.25">
      <c r="A455" s="179"/>
      <c r="B455" s="153"/>
      <c r="C455" s="179">
        <v>547</v>
      </c>
      <c r="D455" s="153" t="s">
        <v>1182</v>
      </c>
      <c r="E455" s="188" t="s">
        <v>1193</v>
      </c>
      <c r="F455" s="182" t="s">
        <v>1194</v>
      </c>
      <c r="G455" s="175" t="s">
        <v>93</v>
      </c>
      <c r="H455" s="176"/>
      <c r="I455" s="185"/>
      <c r="J455" s="186"/>
      <c r="K455" s="187" t="s">
        <v>289</v>
      </c>
      <c r="L455" s="319" t="s">
        <v>289</v>
      </c>
      <c r="M455" s="320" t="s">
        <v>290</v>
      </c>
      <c r="N455" s="129"/>
      <c r="O455" s="130"/>
      <c r="P455" s="130"/>
      <c r="Q455" s="130"/>
      <c r="R455" s="130"/>
      <c r="S455" s="130"/>
      <c r="T455" s="130"/>
      <c r="U455" s="131"/>
      <c r="V455" s="134"/>
      <c r="W455" s="130"/>
    </row>
    <row r="456" spans="1:23" x14ac:dyDescent="0.25">
      <c r="A456" s="126">
        <v>548</v>
      </c>
      <c r="B456" s="127" t="s">
        <v>1195</v>
      </c>
      <c r="C456" s="126">
        <v>548</v>
      </c>
      <c r="D456" s="127" t="s">
        <v>1196</v>
      </c>
      <c r="E456" s="183" t="s">
        <v>1197</v>
      </c>
      <c r="F456" s="174" t="s">
        <v>1198</v>
      </c>
      <c r="G456" s="175"/>
      <c r="H456" s="176"/>
      <c r="I456" s="185"/>
      <c r="J456" s="186"/>
      <c r="K456" s="187" t="s">
        <v>120</v>
      </c>
      <c r="L456" s="133" t="s">
        <v>120</v>
      </c>
      <c r="M456" s="150" t="s">
        <v>128</v>
      </c>
      <c r="N456" s="129"/>
      <c r="O456" s="130"/>
      <c r="P456" s="130"/>
      <c r="Q456" s="130"/>
      <c r="R456" s="130"/>
      <c r="S456" s="130"/>
      <c r="T456" s="130"/>
      <c r="U456" s="131"/>
      <c r="V456" s="134"/>
      <c r="W456" s="130"/>
    </row>
    <row r="457" spans="1:23" x14ac:dyDescent="0.25">
      <c r="A457" s="179">
        <v>548</v>
      </c>
      <c r="B457" s="153" t="s">
        <v>1195</v>
      </c>
      <c r="C457" s="179">
        <v>548</v>
      </c>
      <c r="D457" s="153" t="s">
        <v>1196</v>
      </c>
      <c r="E457" s="188" t="s">
        <v>1199</v>
      </c>
      <c r="F457" s="182" t="s">
        <v>1200</v>
      </c>
      <c r="G457" s="175" t="s">
        <v>93</v>
      </c>
      <c r="H457" s="176"/>
      <c r="I457" s="177"/>
      <c r="J457" s="178"/>
      <c r="K457" s="187" t="s">
        <v>120</v>
      </c>
      <c r="L457" s="133" t="s">
        <v>120</v>
      </c>
      <c r="M457" s="150" t="s">
        <v>128</v>
      </c>
      <c r="N457" s="129"/>
      <c r="O457" s="130"/>
      <c r="P457" s="130"/>
      <c r="Q457" s="130"/>
      <c r="R457" s="130"/>
      <c r="S457" s="130"/>
      <c r="T457" s="130"/>
      <c r="U457" s="131"/>
      <c r="V457" s="134"/>
      <c r="W457" s="130"/>
    </row>
    <row r="458" spans="1:23" x14ac:dyDescent="0.25">
      <c r="A458" s="179">
        <v>548</v>
      </c>
      <c r="B458" s="153" t="s">
        <v>1195</v>
      </c>
      <c r="C458" s="179">
        <v>548</v>
      </c>
      <c r="D458" s="153" t="s">
        <v>1196</v>
      </c>
      <c r="E458" s="188" t="s">
        <v>1201</v>
      </c>
      <c r="F458" s="182" t="s">
        <v>1202</v>
      </c>
      <c r="G458" s="175" t="s">
        <v>93</v>
      </c>
      <c r="H458" s="176" t="s">
        <v>93</v>
      </c>
      <c r="I458" s="177"/>
      <c r="J458" s="178"/>
      <c r="K458" s="187" t="s">
        <v>120</v>
      </c>
      <c r="L458" s="133" t="s">
        <v>120</v>
      </c>
      <c r="M458" s="150" t="s">
        <v>128</v>
      </c>
      <c r="N458" s="129"/>
      <c r="O458" s="130"/>
      <c r="P458" s="130"/>
      <c r="Q458" s="130"/>
      <c r="R458" s="130"/>
      <c r="S458" s="130"/>
      <c r="T458" s="130"/>
      <c r="U458" s="131"/>
      <c r="V458" s="134"/>
      <c r="W458" s="130"/>
    </row>
    <row r="459" spans="1:23" x14ac:dyDescent="0.25">
      <c r="A459" s="179">
        <v>548</v>
      </c>
      <c r="B459" s="153" t="s">
        <v>1195</v>
      </c>
      <c r="C459" s="179">
        <v>548</v>
      </c>
      <c r="D459" s="153" t="s">
        <v>1196</v>
      </c>
      <c r="E459" s="304" t="s">
        <v>1203</v>
      </c>
      <c r="F459" s="305" t="s">
        <v>334</v>
      </c>
      <c r="G459" s="175" t="s">
        <v>93</v>
      </c>
      <c r="H459" s="176" t="s">
        <v>93</v>
      </c>
      <c r="I459" s="177"/>
      <c r="J459" s="178"/>
      <c r="K459" s="187" t="s">
        <v>120</v>
      </c>
      <c r="L459" s="133" t="s">
        <v>120</v>
      </c>
      <c r="M459" s="150" t="s">
        <v>128</v>
      </c>
      <c r="N459" s="129"/>
      <c r="O459" s="130"/>
      <c r="P459" s="130"/>
      <c r="Q459" s="130"/>
      <c r="R459" s="130"/>
      <c r="S459" s="130"/>
      <c r="T459" s="130"/>
      <c r="U459" s="131"/>
      <c r="V459" s="134"/>
      <c r="W459" s="130"/>
    </row>
    <row r="460" spans="1:23" x14ac:dyDescent="0.25">
      <c r="A460" s="126">
        <v>549</v>
      </c>
      <c r="B460" s="127" t="s">
        <v>1204</v>
      </c>
      <c r="C460" s="126">
        <v>549</v>
      </c>
      <c r="D460" s="127" t="s">
        <v>1205</v>
      </c>
      <c r="E460" s="183" t="s">
        <v>1206</v>
      </c>
      <c r="F460" s="174" t="s">
        <v>1151</v>
      </c>
      <c r="G460" s="175"/>
      <c r="H460" s="176"/>
      <c r="I460" s="177"/>
      <c r="J460" s="178"/>
      <c r="K460" s="187" t="s">
        <v>120</v>
      </c>
      <c r="L460" s="133" t="s">
        <v>120</v>
      </c>
      <c r="M460" s="150" t="s">
        <v>128</v>
      </c>
      <c r="N460" s="129"/>
      <c r="O460" s="130"/>
      <c r="P460" s="130"/>
      <c r="Q460" s="130"/>
      <c r="R460" s="130"/>
      <c r="S460" s="130"/>
      <c r="T460" s="130"/>
      <c r="U460" s="131"/>
      <c r="V460" s="134"/>
      <c r="W460" s="130"/>
    </row>
    <row r="461" spans="1:23" x14ac:dyDescent="0.25">
      <c r="A461" s="126"/>
      <c r="B461" s="127"/>
      <c r="C461" s="179">
        <v>549</v>
      </c>
      <c r="D461" s="153" t="s">
        <v>1205</v>
      </c>
      <c r="E461" s="188" t="s">
        <v>1207</v>
      </c>
      <c r="F461" s="182" t="s">
        <v>1208</v>
      </c>
      <c r="G461" s="175"/>
      <c r="H461" s="176"/>
      <c r="I461" s="185"/>
      <c r="J461" s="186"/>
      <c r="K461" s="187" t="s">
        <v>483</v>
      </c>
      <c r="L461" s="319" t="s">
        <v>484</v>
      </c>
      <c r="M461" s="320" t="s">
        <v>485</v>
      </c>
      <c r="N461" s="129"/>
      <c r="O461" s="130"/>
      <c r="P461" s="130"/>
      <c r="Q461" s="130"/>
      <c r="R461" s="130"/>
      <c r="S461" s="130"/>
      <c r="T461" s="130"/>
      <c r="U461" s="131"/>
      <c r="V461" s="134"/>
      <c r="W461" s="130"/>
    </row>
    <row r="462" spans="1:23" x14ac:dyDescent="0.25">
      <c r="A462" s="126"/>
      <c r="B462" s="127"/>
      <c r="C462" s="179">
        <v>549</v>
      </c>
      <c r="D462" s="153" t="s">
        <v>1205</v>
      </c>
      <c r="E462" s="304" t="s">
        <v>1209</v>
      </c>
      <c r="F462" s="305" t="s">
        <v>1210</v>
      </c>
      <c r="G462" s="175"/>
      <c r="H462" s="176"/>
      <c r="I462" s="177"/>
      <c r="J462" s="178"/>
      <c r="K462" s="187" t="s">
        <v>483</v>
      </c>
      <c r="L462" s="319" t="s">
        <v>484</v>
      </c>
      <c r="M462" s="320" t="s">
        <v>485</v>
      </c>
      <c r="N462" s="129"/>
      <c r="O462" s="130"/>
      <c r="P462" s="130"/>
      <c r="Q462" s="130"/>
      <c r="R462" s="130"/>
      <c r="S462" s="130"/>
      <c r="T462" s="130"/>
      <c r="U462" s="131"/>
      <c r="V462" s="134"/>
      <c r="W462" s="130"/>
    </row>
    <row r="463" spans="1:23" x14ac:dyDescent="0.25">
      <c r="A463" s="156"/>
      <c r="B463" s="157"/>
      <c r="C463" s="258">
        <v>549</v>
      </c>
      <c r="D463" s="439" t="s">
        <v>1205</v>
      </c>
      <c r="E463" s="322" t="s">
        <v>1211</v>
      </c>
      <c r="F463" s="323" t="s">
        <v>1212</v>
      </c>
      <c r="G463" s="268"/>
      <c r="H463" s="269"/>
      <c r="I463" s="440"/>
      <c r="J463" s="224"/>
      <c r="K463" s="262" t="s">
        <v>483</v>
      </c>
      <c r="L463" s="441" t="s">
        <v>484</v>
      </c>
      <c r="M463" s="442" t="s">
        <v>485</v>
      </c>
      <c r="N463" s="159"/>
      <c r="O463" s="160"/>
      <c r="P463" s="160"/>
      <c r="Q463" s="160"/>
      <c r="R463" s="160"/>
      <c r="S463" s="160"/>
      <c r="T463" s="160"/>
      <c r="U463" s="161"/>
      <c r="V463" s="214"/>
      <c r="W463" s="160"/>
    </row>
    <row r="464" spans="1:23" x14ac:dyDescent="0.25">
      <c r="A464" s="136">
        <v>550</v>
      </c>
      <c r="B464" s="137" t="s">
        <v>1213</v>
      </c>
      <c r="C464" s="136">
        <v>550</v>
      </c>
      <c r="D464" s="165" t="s">
        <v>1214</v>
      </c>
      <c r="E464" s="166" t="s">
        <v>1215</v>
      </c>
      <c r="F464" s="167" t="s">
        <v>1216</v>
      </c>
      <c r="G464" s="328"/>
      <c r="H464" s="329"/>
      <c r="I464" s="137"/>
      <c r="J464" s="443"/>
      <c r="K464" s="392"/>
      <c r="L464" s="329"/>
      <c r="M464" s="137"/>
      <c r="N464" s="393"/>
      <c r="O464" s="394"/>
      <c r="P464" s="394"/>
      <c r="Q464" s="394"/>
      <c r="R464" s="394"/>
      <c r="S464" s="394"/>
      <c r="T464" s="394"/>
      <c r="U464" s="390"/>
      <c r="V464" s="395"/>
      <c r="W464" s="394"/>
    </row>
    <row r="465" spans="1:23" x14ac:dyDescent="0.25">
      <c r="A465" s="126">
        <v>551</v>
      </c>
      <c r="B465" s="127" t="s">
        <v>232</v>
      </c>
      <c r="C465" s="126">
        <v>551</v>
      </c>
      <c r="D465" s="127" t="s">
        <v>261</v>
      </c>
      <c r="E465" s="183" t="s">
        <v>1217</v>
      </c>
      <c r="F465" s="174" t="s">
        <v>1218</v>
      </c>
      <c r="G465" s="175"/>
      <c r="H465" s="176"/>
      <c r="I465" s="177"/>
      <c r="J465" s="178"/>
      <c r="K465" s="187" t="s">
        <v>120</v>
      </c>
      <c r="L465" s="133" t="s">
        <v>120</v>
      </c>
      <c r="M465" s="150" t="s">
        <v>128</v>
      </c>
      <c r="N465" s="129"/>
      <c r="O465" s="130"/>
      <c r="P465" s="130"/>
      <c r="Q465" s="130"/>
      <c r="R465" s="130"/>
      <c r="S465" s="130"/>
      <c r="T465" s="130"/>
      <c r="U465" s="131"/>
      <c r="V465" s="134"/>
      <c r="W465" s="130"/>
    </row>
    <row r="466" spans="1:23" x14ac:dyDescent="0.25">
      <c r="A466" s="126"/>
      <c r="B466" s="127"/>
      <c r="C466" s="179">
        <v>551</v>
      </c>
      <c r="D466" s="153" t="s">
        <v>261</v>
      </c>
      <c r="E466" s="188" t="s">
        <v>1219</v>
      </c>
      <c r="F466" s="182" t="s">
        <v>1220</v>
      </c>
      <c r="G466" s="175" t="s">
        <v>93</v>
      </c>
      <c r="H466" s="176" t="s">
        <v>93</v>
      </c>
      <c r="I466" s="177"/>
      <c r="J466" s="178"/>
      <c r="K466" s="187" t="s">
        <v>120</v>
      </c>
      <c r="L466" s="133" t="s">
        <v>120</v>
      </c>
      <c r="M466" s="150" t="s">
        <v>128</v>
      </c>
      <c r="N466" s="129"/>
      <c r="O466" s="130"/>
      <c r="P466" s="130"/>
      <c r="Q466" s="130"/>
      <c r="R466" s="130"/>
      <c r="S466" s="130"/>
      <c r="T466" s="130"/>
      <c r="U466" s="131"/>
      <c r="V466" s="134"/>
      <c r="W466" s="130"/>
    </row>
    <row r="467" spans="1:23" x14ac:dyDescent="0.25">
      <c r="A467" s="126"/>
      <c r="B467" s="127"/>
      <c r="C467" s="179">
        <v>551</v>
      </c>
      <c r="D467" s="153" t="s">
        <v>261</v>
      </c>
      <c r="E467" s="188" t="s">
        <v>1221</v>
      </c>
      <c r="F467" s="182" t="s">
        <v>1222</v>
      </c>
      <c r="G467" s="175" t="s">
        <v>93</v>
      </c>
      <c r="H467" s="176"/>
      <c r="I467" s="177"/>
      <c r="J467" s="178"/>
      <c r="K467" s="187" t="s">
        <v>120</v>
      </c>
      <c r="L467" s="133" t="s">
        <v>120</v>
      </c>
      <c r="M467" s="150" t="s">
        <v>128</v>
      </c>
      <c r="N467" s="129"/>
      <c r="O467" s="130"/>
      <c r="P467" s="130"/>
      <c r="Q467" s="130"/>
      <c r="R467" s="130"/>
      <c r="S467" s="130"/>
      <c r="T467" s="130"/>
      <c r="U467" s="131"/>
      <c r="V467" s="134"/>
      <c r="W467" s="130"/>
    </row>
    <row r="468" spans="1:23" x14ac:dyDescent="0.25">
      <c r="A468" s="126"/>
      <c r="B468" s="127"/>
      <c r="C468" s="179">
        <v>551</v>
      </c>
      <c r="D468" s="153" t="s">
        <v>261</v>
      </c>
      <c r="E468" s="188" t="s">
        <v>1223</v>
      </c>
      <c r="F468" s="182" t="s">
        <v>280</v>
      </c>
      <c r="G468" s="175"/>
      <c r="H468" s="176"/>
      <c r="I468" s="177"/>
      <c r="J468" s="178"/>
      <c r="K468" s="187" t="s">
        <v>281</v>
      </c>
      <c r="L468" s="319" t="s">
        <v>282</v>
      </c>
      <c r="M468" s="320" t="s">
        <v>283</v>
      </c>
      <c r="N468" s="129"/>
      <c r="O468" s="130"/>
      <c r="P468" s="130"/>
      <c r="Q468" s="130"/>
      <c r="R468" s="130"/>
      <c r="S468" s="130"/>
      <c r="T468" s="130"/>
      <c r="U468" s="131"/>
      <c r="V468" s="134"/>
      <c r="W468" s="130"/>
    </row>
    <row r="469" spans="1:23" x14ac:dyDescent="0.25">
      <c r="A469" s="126"/>
      <c r="B469" s="127"/>
      <c r="C469" s="179">
        <v>551</v>
      </c>
      <c r="D469" s="153" t="s">
        <v>261</v>
      </c>
      <c r="E469" s="304" t="s">
        <v>1224</v>
      </c>
      <c r="F469" s="305" t="s">
        <v>1225</v>
      </c>
      <c r="G469" s="175" t="s">
        <v>93</v>
      </c>
      <c r="H469" s="176" t="s">
        <v>93</v>
      </c>
      <c r="I469" s="177"/>
      <c r="J469" s="178"/>
      <c r="K469" s="187" t="s">
        <v>281</v>
      </c>
      <c r="L469" s="319" t="s">
        <v>282</v>
      </c>
      <c r="M469" s="320" t="s">
        <v>283</v>
      </c>
      <c r="N469" s="129"/>
      <c r="O469" s="130"/>
      <c r="P469" s="130"/>
      <c r="Q469" s="130"/>
      <c r="R469" s="130"/>
      <c r="S469" s="130"/>
      <c r="T469" s="130"/>
      <c r="U469" s="131"/>
      <c r="V469" s="134"/>
      <c r="W469" s="130"/>
    </row>
    <row r="470" spans="1:23" x14ac:dyDescent="0.25">
      <c r="A470" s="126"/>
      <c r="B470" s="127"/>
      <c r="C470" s="179">
        <v>551</v>
      </c>
      <c r="D470" s="153" t="s">
        <v>261</v>
      </c>
      <c r="E470" s="304" t="s">
        <v>1226</v>
      </c>
      <c r="F470" s="305" t="s">
        <v>1227</v>
      </c>
      <c r="G470" s="175" t="s">
        <v>93</v>
      </c>
      <c r="H470" s="176" t="s">
        <v>93</v>
      </c>
      <c r="I470" s="177"/>
      <c r="J470" s="178"/>
      <c r="K470" s="187" t="s">
        <v>281</v>
      </c>
      <c r="L470" s="319" t="s">
        <v>1228</v>
      </c>
      <c r="M470" s="320" t="s">
        <v>1229</v>
      </c>
      <c r="N470" s="129"/>
      <c r="O470" s="130"/>
      <c r="P470" s="130"/>
      <c r="Q470" s="130"/>
      <c r="R470" s="130"/>
      <c r="S470" s="130"/>
      <c r="T470" s="130"/>
      <c r="U470" s="131"/>
      <c r="V470" s="134"/>
      <c r="W470" s="130"/>
    </row>
    <row r="471" spans="1:23" x14ac:dyDescent="0.25">
      <c r="A471" s="126"/>
      <c r="B471" s="127"/>
      <c r="C471" s="179">
        <v>551</v>
      </c>
      <c r="D471" s="153" t="s">
        <v>261</v>
      </c>
      <c r="E471" s="304" t="s">
        <v>1230</v>
      </c>
      <c r="F471" s="305" t="s">
        <v>1231</v>
      </c>
      <c r="G471" s="175" t="s">
        <v>93</v>
      </c>
      <c r="H471" s="176" t="s">
        <v>93</v>
      </c>
      <c r="I471" s="177"/>
      <c r="J471" s="178"/>
      <c r="K471" s="187" t="s">
        <v>281</v>
      </c>
      <c r="L471" s="133" t="s">
        <v>282</v>
      </c>
      <c r="M471" s="127" t="s">
        <v>283</v>
      </c>
      <c r="N471" s="129"/>
      <c r="O471" s="130"/>
      <c r="P471" s="130"/>
      <c r="Q471" s="130"/>
      <c r="R471" s="130"/>
      <c r="S471" s="130"/>
      <c r="T471" s="130"/>
      <c r="U471" s="131"/>
      <c r="V471" s="134"/>
      <c r="W471" s="130"/>
    </row>
    <row r="472" spans="1:23" x14ac:dyDescent="0.25">
      <c r="A472" s="126"/>
      <c r="B472" s="127"/>
      <c r="C472" s="179">
        <v>551</v>
      </c>
      <c r="D472" s="153" t="s">
        <v>261</v>
      </c>
      <c r="E472" s="304" t="s">
        <v>1232</v>
      </c>
      <c r="F472" s="305" t="s">
        <v>1233</v>
      </c>
      <c r="G472" s="175" t="s">
        <v>93</v>
      </c>
      <c r="H472" s="176" t="s">
        <v>93</v>
      </c>
      <c r="I472" s="177"/>
      <c r="J472" s="178"/>
      <c r="K472" s="187" t="s">
        <v>281</v>
      </c>
      <c r="L472" s="133" t="s">
        <v>282</v>
      </c>
      <c r="M472" s="127" t="s">
        <v>283</v>
      </c>
      <c r="N472" s="129"/>
      <c r="O472" s="130"/>
      <c r="P472" s="130"/>
      <c r="Q472" s="130"/>
      <c r="R472" s="130"/>
      <c r="S472" s="130"/>
      <c r="T472" s="130"/>
      <c r="U472" s="131"/>
      <c r="V472" s="134"/>
      <c r="W472" s="130"/>
    </row>
    <row r="473" spans="1:23" x14ac:dyDescent="0.25">
      <c r="A473" s="126">
        <v>552</v>
      </c>
      <c r="B473" s="127" t="s">
        <v>234</v>
      </c>
      <c r="C473" s="126">
        <v>552</v>
      </c>
      <c r="D473" s="127" t="s">
        <v>293</v>
      </c>
      <c r="E473" s="183" t="s">
        <v>1234</v>
      </c>
      <c r="F473" s="174" t="s">
        <v>293</v>
      </c>
      <c r="G473" s="175" t="s">
        <v>93</v>
      </c>
      <c r="H473" s="176" t="s">
        <v>93</v>
      </c>
      <c r="I473" s="177"/>
      <c r="J473" s="178"/>
      <c r="K473" s="187" t="s">
        <v>120</v>
      </c>
      <c r="L473" s="133" t="s">
        <v>120</v>
      </c>
      <c r="M473" s="150" t="s">
        <v>128</v>
      </c>
      <c r="N473" s="129"/>
      <c r="O473" s="130"/>
      <c r="P473" s="130"/>
      <c r="Q473" s="130"/>
      <c r="R473" s="130"/>
      <c r="S473" s="130"/>
      <c r="T473" s="130"/>
      <c r="U473" s="131"/>
      <c r="V473" s="134"/>
      <c r="W473" s="130"/>
    </row>
    <row r="474" spans="1:23" x14ac:dyDescent="0.25">
      <c r="A474" s="273"/>
      <c r="B474" s="127"/>
      <c r="C474" s="126">
        <v>553</v>
      </c>
      <c r="D474" s="127" t="s">
        <v>1235</v>
      </c>
      <c r="E474" s="183" t="s">
        <v>1236</v>
      </c>
      <c r="F474" s="174" t="s">
        <v>341</v>
      </c>
      <c r="G474" s="175"/>
      <c r="H474" s="176"/>
      <c r="I474" s="177"/>
      <c r="J474" s="178"/>
      <c r="K474" s="187" t="s">
        <v>120</v>
      </c>
      <c r="L474" s="133" t="s">
        <v>120</v>
      </c>
      <c r="M474" s="150" t="s">
        <v>128</v>
      </c>
      <c r="N474" s="129"/>
      <c r="O474" s="130"/>
      <c r="P474" s="130"/>
      <c r="Q474" s="130"/>
      <c r="R474" s="130"/>
      <c r="S474" s="130"/>
      <c r="T474" s="130"/>
      <c r="U474" s="131"/>
      <c r="V474" s="134"/>
      <c r="W474" s="130"/>
    </row>
    <row r="475" spans="1:23" x14ac:dyDescent="0.25">
      <c r="A475" s="273"/>
      <c r="B475" s="127"/>
      <c r="C475" s="179">
        <v>553</v>
      </c>
      <c r="D475" s="153" t="s">
        <v>1235</v>
      </c>
      <c r="E475" s="188" t="s">
        <v>1237</v>
      </c>
      <c r="F475" s="182" t="s">
        <v>1238</v>
      </c>
      <c r="G475" s="175" t="s">
        <v>93</v>
      </c>
      <c r="H475" s="176" t="s">
        <v>93</v>
      </c>
      <c r="I475" s="177"/>
      <c r="J475" s="178"/>
      <c r="K475" s="187" t="s">
        <v>120</v>
      </c>
      <c r="L475" s="133" t="s">
        <v>120</v>
      </c>
      <c r="M475" s="150" t="s">
        <v>128</v>
      </c>
      <c r="N475" s="129"/>
      <c r="O475" s="130"/>
      <c r="P475" s="130"/>
      <c r="Q475" s="130"/>
      <c r="R475" s="130"/>
      <c r="S475" s="130"/>
      <c r="T475" s="130"/>
      <c r="U475" s="131"/>
      <c r="V475" s="134"/>
      <c r="W475" s="130"/>
    </row>
    <row r="476" spans="1:23" x14ac:dyDescent="0.25">
      <c r="A476" s="273"/>
      <c r="B476" s="127"/>
      <c r="C476" s="179">
        <v>553</v>
      </c>
      <c r="D476" s="153" t="s">
        <v>1235</v>
      </c>
      <c r="E476" s="304" t="s">
        <v>1239</v>
      </c>
      <c r="F476" s="305" t="s">
        <v>345</v>
      </c>
      <c r="G476" s="175" t="s">
        <v>93</v>
      </c>
      <c r="H476" s="176" t="s">
        <v>93</v>
      </c>
      <c r="I476" s="177"/>
      <c r="J476" s="178"/>
      <c r="K476" s="187" t="s">
        <v>319</v>
      </c>
      <c r="L476" s="133" t="s">
        <v>347</v>
      </c>
      <c r="M476" s="127" t="s">
        <v>348</v>
      </c>
      <c r="N476" s="129"/>
      <c r="O476" s="130"/>
      <c r="P476" s="130"/>
      <c r="Q476" s="130"/>
      <c r="R476" s="130"/>
      <c r="S476" s="130"/>
      <c r="T476" s="130"/>
      <c r="U476" s="131"/>
      <c r="V476" s="134"/>
      <c r="W476" s="130"/>
    </row>
    <row r="477" spans="1:23" x14ac:dyDescent="0.25">
      <c r="A477" s="273"/>
      <c r="B477" s="127"/>
      <c r="C477" s="126">
        <v>554</v>
      </c>
      <c r="D477" s="127" t="s">
        <v>401</v>
      </c>
      <c r="E477" s="183" t="s">
        <v>1240</v>
      </c>
      <c r="F477" s="174" t="s">
        <v>401</v>
      </c>
      <c r="G477" s="175"/>
      <c r="H477" s="176"/>
      <c r="I477" s="177"/>
      <c r="J477" s="178"/>
      <c r="K477" s="187" t="s">
        <v>120</v>
      </c>
      <c r="L477" s="133" t="s">
        <v>120</v>
      </c>
      <c r="M477" s="150" t="s">
        <v>128</v>
      </c>
      <c r="N477" s="129"/>
      <c r="O477" s="130"/>
      <c r="P477" s="130"/>
      <c r="Q477" s="130"/>
      <c r="R477" s="130"/>
      <c r="S477" s="130"/>
      <c r="T477" s="130"/>
      <c r="U477" s="131"/>
      <c r="V477" s="134"/>
      <c r="W477" s="130"/>
    </row>
    <row r="478" spans="1:23" x14ac:dyDescent="0.25">
      <c r="A478" s="273"/>
      <c r="B478" s="127"/>
      <c r="C478" s="126">
        <v>555</v>
      </c>
      <c r="D478" s="127" t="s">
        <v>544</v>
      </c>
      <c r="E478" s="183" t="s">
        <v>1241</v>
      </c>
      <c r="F478" s="174" t="s">
        <v>546</v>
      </c>
      <c r="G478" s="175"/>
      <c r="H478" s="176"/>
      <c r="I478" s="177"/>
      <c r="J478" s="178"/>
      <c r="K478" s="187" t="s">
        <v>120</v>
      </c>
      <c r="L478" s="133" t="s">
        <v>120</v>
      </c>
      <c r="M478" s="150" t="s">
        <v>128</v>
      </c>
      <c r="N478" s="129"/>
      <c r="O478" s="130"/>
      <c r="P478" s="130"/>
      <c r="Q478" s="130"/>
      <c r="R478" s="130"/>
      <c r="S478" s="130"/>
      <c r="T478" s="130"/>
      <c r="U478" s="131"/>
      <c r="V478" s="134"/>
      <c r="W478" s="130"/>
    </row>
    <row r="479" spans="1:23" x14ac:dyDescent="0.25">
      <c r="A479" s="273"/>
      <c r="B479" s="127"/>
      <c r="C479" s="126">
        <v>556</v>
      </c>
      <c r="D479" s="127" t="s">
        <v>1242</v>
      </c>
      <c r="E479" s="183" t="s">
        <v>1243</v>
      </c>
      <c r="F479" s="174" t="s">
        <v>710</v>
      </c>
      <c r="G479" s="175"/>
      <c r="H479" s="176"/>
      <c r="I479" s="177"/>
      <c r="J479" s="178"/>
      <c r="K479" s="187" t="s">
        <v>120</v>
      </c>
      <c r="L479" s="133" t="s">
        <v>120</v>
      </c>
      <c r="M479" s="150" t="s">
        <v>128</v>
      </c>
      <c r="N479" s="129"/>
      <c r="O479" s="130"/>
      <c r="P479" s="130"/>
      <c r="Q479" s="130"/>
      <c r="R479" s="130"/>
      <c r="S479" s="130"/>
      <c r="T479" s="130"/>
      <c r="U479" s="131"/>
      <c r="V479" s="134"/>
      <c r="W479" s="130"/>
    </row>
    <row r="480" spans="1:23" x14ac:dyDescent="0.25">
      <c r="A480" s="273"/>
      <c r="B480" s="127"/>
      <c r="C480" s="179">
        <v>556</v>
      </c>
      <c r="D480" s="153" t="s">
        <v>1242</v>
      </c>
      <c r="E480" s="188" t="s">
        <v>1244</v>
      </c>
      <c r="F480" s="182" t="s">
        <v>1245</v>
      </c>
      <c r="G480" s="175" t="s">
        <v>93</v>
      </c>
      <c r="H480" s="176" t="s">
        <v>93</v>
      </c>
      <c r="I480" s="177"/>
      <c r="J480" s="178"/>
      <c r="K480" s="187" t="s">
        <v>120</v>
      </c>
      <c r="L480" s="133" t="s">
        <v>120</v>
      </c>
      <c r="M480" s="150" t="s">
        <v>128</v>
      </c>
      <c r="N480" s="129"/>
      <c r="O480" s="130"/>
      <c r="P480" s="130"/>
      <c r="Q480" s="130"/>
      <c r="R480" s="130"/>
      <c r="S480" s="130"/>
      <c r="T480" s="130"/>
      <c r="U480" s="131"/>
      <c r="V480" s="134"/>
      <c r="W480" s="130"/>
    </row>
    <row r="481" spans="1:23" x14ac:dyDescent="0.25">
      <c r="A481" s="273"/>
      <c r="B481" s="127"/>
      <c r="C481" s="126">
        <v>557</v>
      </c>
      <c r="D481" s="127" t="s">
        <v>1246</v>
      </c>
      <c r="E481" s="183" t="s">
        <v>1247</v>
      </c>
      <c r="F481" s="174" t="s">
        <v>803</v>
      </c>
      <c r="G481" s="175"/>
      <c r="H481" s="176"/>
      <c r="I481" s="177"/>
      <c r="J481" s="178"/>
      <c r="K481" s="187" t="s">
        <v>120</v>
      </c>
      <c r="L481" s="133" t="s">
        <v>120</v>
      </c>
      <c r="M481" s="150" t="s">
        <v>128</v>
      </c>
      <c r="N481" s="129"/>
      <c r="O481" s="130"/>
      <c r="P481" s="130"/>
      <c r="Q481" s="130"/>
      <c r="R481" s="130"/>
      <c r="S481" s="130"/>
      <c r="T481" s="130"/>
      <c r="U481" s="131"/>
      <c r="V481" s="134"/>
      <c r="W481" s="130"/>
    </row>
    <row r="482" spans="1:23" x14ac:dyDescent="0.25">
      <c r="A482" s="273"/>
      <c r="B482" s="127"/>
      <c r="C482" s="179">
        <v>557</v>
      </c>
      <c r="D482" s="153" t="s">
        <v>1246</v>
      </c>
      <c r="E482" s="188" t="s">
        <v>1248</v>
      </c>
      <c r="F482" s="182" t="s">
        <v>1249</v>
      </c>
      <c r="G482" s="175" t="s">
        <v>93</v>
      </c>
      <c r="H482" s="176" t="s">
        <v>93</v>
      </c>
      <c r="I482" s="177"/>
      <c r="J482" s="178"/>
      <c r="K482" s="187" t="s">
        <v>120</v>
      </c>
      <c r="L482" s="133" t="s">
        <v>120</v>
      </c>
      <c r="M482" s="150" t="s">
        <v>128</v>
      </c>
      <c r="N482" s="129"/>
      <c r="O482" s="130"/>
      <c r="P482" s="130"/>
      <c r="Q482" s="130"/>
      <c r="R482" s="130"/>
      <c r="S482" s="130"/>
      <c r="T482" s="130"/>
      <c r="U482" s="131"/>
      <c r="V482" s="134"/>
      <c r="W482" s="130"/>
    </row>
    <row r="483" spans="1:23" x14ac:dyDescent="0.25">
      <c r="A483" s="273"/>
      <c r="B483" s="127"/>
      <c r="C483" s="179">
        <v>557</v>
      </c>
      <c r="D483" s="153" t="s">
        <v>1246</v>
      </c>
      <c r="E483" s="304" t="s">
        <v>1250</v>
      </c>
      <c r="F483" s="305" t="s">
        <v>1251</v>
      </c>
      <c r="G483" s="175" t="s">
        <v>93</v>
      </c>
      <c r="H483" s="176" t="s">
        <v>93</v>
      </c>
      <c r="I483" s="177"/>
      <c r="J483" s="178"/>
      <c r="K483" s="187" t="s">
        <v>120</v>
      </c>
      <c r="L483" s="133" t="s">
        <v>120</v>
      </c>
      <c r="M483" s="150" t="s">
        <v>128</v>
      </c>
      <c r="N483" s="129"/>
      <c r="O483" s="130"/>
      <c r="P483" s="130"/>
      <c r="Q483" s="130"/>
      <c r="R483" s="130"/>
      <c r="S483" s="130"/>
      <c r="T483" s="130"/>
      <c r="U483" s="131"/>
      <c r="V483" s="134"/>
      <c r="W483" s="130"/>
    </row>
    <row r="484" spans="1:23" x14ac:dyDescent="0.25">
      <c r="A484" s="273"/>
      <c r="B484" s="127"/>
      <c r="C484" s="179">
        <v>557</v>
      </c>
      <c r="D484" s="153" t="s">
        <v>1246</v>
      </c>
      <c r="E484" s="304" t="s">
        <v>1252</v>
      </c>
      <c r="F484" s="305" t="s">
        <v>1253</v>
      </c>
      <c r="G484" s="175" t="s">
        <v>93</v>
      </c>
      <c r="H484" s="176" t="s">
        <v>93</v>
      </c>
      <c r="I484" s="177"/>
      <c r="J484" s="178"/>
      <c r="K484" s="187" t="s">
        <v>120</v>
      </c>
      <c r="L484" s="133" t="s">
        <v>120</v>
      </c>
      <c r="M484" s="150" t="s">
        <v>128</v>
      </c>
      <c r="N484" s="129"/>
      <c r="O484" s="130"/>
      <c r="P484" s="130"/>
      <c r="Q484" s="130"/>
      <c r="R484" s="130"/>
      <c r="S484" s="130"/>
      <c r="T484" s="130"/>
      <c r="U484" s="131"/>
      <c r="V484" s="134"/>
      <c r="W484" s="130"/>
    </row>
    <row r="485" spans="1:23" x14ac:dyDescent="0.25">
      <c r="A485" s="273"/>
      <c r="B485" s="127"/>
      <c r="C485" s="179">
        <v>557</v>
      </c>
      <c r="D485" s="153" t="s">
        <v>1246</v>
      </c>
      <c r="E485" s="188" t="s">
        <v>1254</v>
      </c>
      <c r="F485" s="182" t="s">
        <v>1255</v>
      </c>
      <c r="G485" s="175" t="s">
        <v>93</v>
      </c>
      <c r="H485" s="176" t="s">
        <v>93</v>
      </c>
      <c r="I485" s="177"/>
      <c r="J485" s="178"/>
      <c r="K485" s="187" t="s">
        <v>120</v>
      </c>
      <c r="L485" s="133" t="s">
        <v>120</v>
      </c>
      <c r="M485" s="150" t="s">
        <v>128</v>
      </c>
      <c r="N485" s="129"/>
      <c r="O485" s="130"/>
      <c r="P485" s="130"/>
      <c r="Q485" s="130"/>
      <c r="R485" s="130"/>
      <c r="S485" s="130"/>
      <c r="T485" s="130"/>
      <c r="U485" s="131"/>
      <c r="V485" s="134"/>
      <c r="W485" s="130"/>
    </row>
    <row r="486" spans="1:23" x14ac:dyDescent="0.25">
      <c r="A486" s="273"/>
      <c r="B486" s="127"/>
      <c r="C486" s="126">
        <v>558</v>
      </c>
      <c r="D486" s="127" t="s">
        <v>930</v>
      </c>
      <c r="E486" s="183" t="s">
        <v>1256</v>
      </c>
      <c r="F486" s="174" t="s">
        <v>930</v>
      </c>
      <c r="G486" s="175"/>
      <c r="H486" s="176"/>
      <c r="I486" s="177"/>
      <c r="J486" s="178"/>
      <c r="K486" s="187" t="s">
        <v>120</v>
      </c>
      <c r="L486" s="133" t="s">
        <v>120</v>
      </c>
      <c r="M486" s="150" t="s">
        <v>128</v>
      </c>
      <c r="N486" s="129"/>
      <c r="O486" s="130"/>
      <c r="P486" s="130"/>
      <c r="Q486" s="130"/>
      <c r="R486" s="130"/>
      <c r="S486" s="130"/>
      <c r="T486" s="130"/>
      <c r="U486" s="131"/>
      <c r="V486" s="134"/>
      <c r="W486" s="130"/>
    </row>
    <row r="487" spans="1:23" x14ac:dyDescent="0.25">
      <c r="A487" s="273"/>
      <c r="B487" s="127"/>
      <c r="C487" s="179">
        <v>558</v>
      </c>
      <c r="D487" s="153" t="s">
        <v>930</v>
      </c>
      <c r="E487" s="188" t="s">
        <v>1257</v>
      </c>
      <c r="F487" s="182" t="s">
        <v>968</v>
      </c>
      <c r="G487" s="175" t="s">
        <v>93</v>
      </c>
      <c r="H487" s="176" t="s">
        <v>93</v>
      </c>
      <c r="I487" s="177"/>
      <c r="J487" s="178"/>
      <c r="K487" s="187" t="s">
        <v>120</v>
      </c>
      <c r="L487" s="133" t="s">
        <v>120</v>
      </c>
      <c r="M487" s="150" t="s">
        <v>128</v>
      </c>
      <c r="N487" s="129"/>
      <c r="O487" s="130"/>
      <c r="P487" s="130"/>
      <c r="Q487" s="130"/>
      <c r="R487" s="130"/>
      <c r="S487" s="130"/>
      <c r="T487" s="130"/>
      <c r="U487" s="131"/>
      <c r="V487" s="134"/>
      <c r="W487" s="130"/>
    </row>
    <row r="488" spans="1:23" x14ac:dyDescent="0.25">
      <c r="A488" s="273"/>
      <c r="B488" s="127"/>
      <c r="C488" s="179">
        <v>558</v>
      </c>
      <c r="D488" s="153" t="s">
        <v>930</v>
      </c>
      <c r="E488" s="188" t="s">
        <v>1258</v>
      </c>
      <c r="F488" s="182" t="s">
        <v>1259</v>
      </c>
      <c r="G488" s="175" t="s">
        <v>93</v>
      </c>
      <c r="H488" s="176" t="s">
        <v>93</v>
      </c>
      <c r="I488" s="177"/>
      <c r="J488" s="178"/>
      <c r="K488" s="187" t="s">
        <v>319</v>
      </c>
      <c r="L488" s="133" t="s">
        <v>347</v>
      </c>
      <c r="M488" s="127" t="s">
        <v>348</v>
      </c>
      <c r="N488" s="129"/>
      <c r="O488" s="130"/>
      <c r="P488" s="130"/>
      <c r="Q488" s="130"/>
      <c r="R488" s="130"/>
      <c r="S488" s="130"/>
      <c r="T488" s="130"/>
      <c r="U488" s="131"/>
      <c r="V488" s="134"/>
      <c r="W488" s="130"/>
    </row>
    <row r="489" spans="1:23" x14ac:dyDescent="0.25">
      <c r="A489" s="273"/>
      <c r="B489" s="127"/>
      <c r="C489" s="179">
        <v>558</v>
      </c>
      <c r="D489" s="153" t="s">
        <v>930</v>
      </c>
      <c r="E489" s="304" t="s">
        <v>1260</v>
      </c>
      <c r="F489" s="305" t="s">
        <v>1261</v>
      </c>
      <c r="G489" s="175" t="s">
        <v>93</v>
      </c>
      <c r="H489" s="176" t="s">
        <v>93</v>
      </c>
      <c r="I489" s="177"/>
      <c r="J489" s="178"/>
      <c r="K489" s="187" t="s">
        <v>319</v>
      </c>
      <c r="L489" s="133" t="s">
        <v>347</v>
      </c>
      <c r="M489" s="127" t="s">
        <v>348</v>
      </c>
      <c r="N489" s="129"/>
      <c r="O489" s="130"/>
      <c r="P489" s="130"/>
      <c r="Q489" s="130"/>
      <c r="R489" s="130"/>
      <c r="S489" s="130"/>
      <c r="T489" s="130"/>
      <c r="U489" s="131"/>
      <c r="V489" s="134"/>
      <c r="W489" s="130"/>
    </row>
    <row r="490" spans="1:23" x14ac:dyDescent="0.25">
      <c r="A490" s="273"/>
      <c r="B490" s="127"/>
      <c r="C490" s="179">
        <v>558</v>
      </c>
      <c r="D490" s="153" t="s">
        <v>930</v>
      </c>
      <c r="E490" s="304" t="s">
        <v>1262</v>
      </c>
      <c r="F490" s="305" t="s">
        <v>1263</v>
      </c>
      <c r="G490" s="175" t="s">
        <v>93</v>
      </c>
      <c r="H490" s="176" t="s">
        <v>93</v>
      </c>
      <c r="I490" s="177"/>
      <c r="J490" s="178"/>
      <c r="K490" s="187" t="s">
        <v>319</v>
      </c>
      <c r="L490" s="133" t="s">
        <v>347</v>
      </c>
      <c r="M490" s="127" t="s">
        <v>348</v>
      </c>
      <c r="N490" s="129"/>
      <c r="O490" s="130"/>
      <c r="P490" s="130"/>
      <c r="Q490" s="130"/>
      <c r="R490" s="130"/>
      <c r="S490" s="130"/>
      <c r="T490" s="130"/>
      <c r="U490" s="131"/>
      <c r="V490" s="134"/>
      <c r="W490" s="130"/>
    </row>
    <row r="491" spans="1:23" x14ac:dyDescent="0.25">
      <c r="A491" s="273"/>
      <c r="B491" s="127"/>
      <c r="C491" s="179">
        <v>558</v>
      </c>
      <c r="D491" s="153" t="s">
        <v>930</v>
      </c>
      <c r="E491" s="188" t="s">
        <v>1264</v>
      </c>
      <c r="F491" s="182" t="s">
        <v>1265</v>
      </c>
      <c r="G491" s="175" t="s">
        <v>93</v>
      </c>
      <c r="H491" s="176" t="s">
        <v>93</v>
      </c>
      <c r="I491" s="177"/>
      <c r="J491" s="178"/>
      <c r="K491" s="187" t="s">
        <v>120</v>
      </c>
      <c r="L491" s="133" t="s">
        <v>120</v>
      </c>
      <c r="M491" s="150" t="s">
        <v>128</v>
      </c>
      <c r="N491" s="129"/>
      <c r="O491" s="130"/>
      <c r="P491" s="130"/>
      <c r="Q491" s="130"/>
      <c r="R491" s="130"/>
      <c r="S491" s="130"/>
      <c r="T491" s="130"/>
      <c r="U491" s="131"/>
      <c r="V491" s="134"/>
      <c r="W491" s="130"/>
    </row>
    <row r="492" spans="1:23" x14ac:dyDescent="0.25">
      <c r="A492" s="273"/>
      <c r="B492" s="127"/>
      <c r="C492" s="179">
        <v>558</v>
      </c>
      <c r="D492" s="153" t="s">
        <v>930</v>
      </c>
      <c r="E492" s="188" t="s">
        <v>1266</v>
      </c>
      <c r="F492" s="182" t="s">
        <v>1267</v>
      </c>
      <c r="G492" s="175" t="s">
        <v>93</v>
      </c>
      <c r="H492" s="176" t="s">
        <v>93</v>
      </c>
      <c r="I492" s="177"/>
      <c r="J492" s="178"/>
      <c r="K492" s="187" t="s">
        <v>120</v>
      </c>
      <c r="L492" s="133" t="s">
        <v>120</v>
      </c>
      <c r="M492" s="150" t="s">
        <v>128</v>
      </c>
      <c r="N492" s="129"/>
      <c r="O492" s="130"/>
      <c r="P492" s="130"/>
      <c r="Q492" s="130"/>
      <c r="R492" s="130"/>
      <c r="S492" s="130"/>
      <c r="T492" s="130"/>
      <c r="U492" s="131"/>
      <c r="V492" s="134"/>
      <c r="W492" s="130"/>
    </row>
    <row r="493" spans="1:23" x14ac:dyDescent="0.25">
      <c r="A493" s="156">
        <v>559</v>
      </c>
      <c r="B493" s="157" t="s">
        <v>1268</v>
      </c>
      <c r="C493" s="156">
        <v>559</v>
      </c>
      <c r="D493" s="157" t="s">
        <v>1269</v>
      </c>
      <c r="E493" s="398" t="s">
        <v>1270</v>
      </c>
      <c r="F493" s="399" t="s">
        <v>1204</v>
      </c>
      <c r="G493" s="268"/>
      <c r="H493" s="269"/>
      <c r="I493" s="440"/>
      <c r="J493" s="224"/>
      <c r="K493" s="262" t="s">
        <v>120</v>
      </c>
      <c r="L493" s="163" t="s">
        <v>120</v>
      </c>
      <c r="M493" s="213" t="s">
        <v>128</v>
      </c>
      <c r="N493" s="159"/>
      <c r="O493" s="160"/>
      <c r="P493" s="160"/>
      <c r="Q493" s="160"/>
      <c r="R493" s="160"/>
      <c r="S493" s="160"/>
      <c r="T493" s="160"/>
      <c r="U493" s="161"/>
      <c r="V493" s="214"/>
      <c r="W493" s="160"/>
    </row>
    <row r="494" spans="1:23" x14ac:dyDescent="0.25">
      <c r="A494" s="136">
        <v>560</v>
      </c>
      <c r="B494" s="137" t="s">
        <v>1271</v>
      </c>
      <c r="C494" s="136">
        <v>560</v>
      </c>
      <c r="D494" s="165" t="s">
        <v>1272</v>
      </c>
      <c r="E494" s="166" t="s">
        <v>1273</v>
      </c>
      <c r="F494" s="167" t="s">
        <v>1213</v>
      </c>
      <c r="G494" s="328"/>
      <c r="H494" s="329"/>
      <c r="I494" s="137"/>
      <c r="J494" s="444"/>
      <c r="K494" s="328"/>
      <c r="L494" s="329"/>
      <c r="M494" s="137"/>
      <c r="N494" s="393"/>
      <c r="O494" s="394"/>
      <c r="P494" s="394"/>
      <c r="Q494" s="394"/>
      <c r="R494" s="394"/>
      <c r="S494" s="394"/>
      <c r="T494" s="394"/>
      <c r="U494" s="390"/>
      <c r="V494" s="395"/>
      <c r="W494" s="394"/>
    </row>
    <row r="495" spans="1:23" x14ac:dyDescent="0.25">
      <c r="A495" s="126">
        <v>561</v>
      </c>
      <c r="B495" s="127" t="s">
        <v>1274</v>
      </c>
      <c r="C495" s="126">
        <v>561</v>
      </c>
      <c r="D495" s="127" t="s">
        <v>232</v>
      </c>
      <c r="E495" s="183" t="s">
        <v>1275</v>
      </c>
      <c r="F495" s="174" t="s">
        <v>240</v>
      </c>
      <c r="G495" s="175"/>
      <c r="H495" s="176"/>
      <c r="I495" s="185"/>
      <c r="J495" s="186"/>
      <c r="K495" s="187" t="s">
        <v>120</v>
      </c>
      <c r="L495" s="133" t="s">
        <v>120</v>
      </c>
      <c r="M495" s="150" t="s">
        <v>128</v>
      </c>
      <c r="N495" s="129"/>
      <c r="O495" s="130"/>
      <c r="P495" s="130"/>
      <c r="Q495" s="130"/>
      <c r="R495" s="130"/>
      <c r="S495" s="130"/>
      <c r="T495" s="130"/>
      <c r="U495" s="131"/>
      <c r="V495" s="134" t="s">
        <v>1120</v>
      </c>
      <c r="W495" s="130"/>
    </row>
    <row r="496" spans="1:23" x14ac:dyDescent="0.25">
      <c r="A496" s="126"/>
      <c r="B496" s="127"/>
      <c r="C496" s="179">
        <v>561</v>
      </c>
      <c r="D496" s="153" t="s">
        <v>232</v>
      </c>
      <c r="E496" s="188" t="s">
        <v>1276</v>
      </c>
      <c r="F496" s="182" t="s">
        <v>1277</v>
      </c>
      <c r="G496" s="175" t="s">
        <v>93</v>
      </c>
      <c r="H496" s="176" t="s">
        <v>93</v>
      </c>
      <c r="I496" s="185"/>
      <c r="J496" s="186"/>
      <c r="K496" s="187" t="s">
        <v>120</v>
      </c>
      <c r="L496" s="133" t="s">
        <v>120</v>
      </c>
      <c r="M496" s="150" t="s">
        <v>128</v>
      </c>
      <c r="N496" s="129"/>
      <c r="O496" s="130"/>
      <c r="P496" s="130"/>
      <c r="Q496" s="130"/>
      <c r="R496" s="130"/>
      <c r="S496" s="130"/>
      <c r="T496" s="130"/>
      <c r="U496" s="131"/>
      <c r="V496" s="134" t="s">
        <v>1120</v>
      </c>
      <c r="W496" s="130"/>
    </row>
    <row r="497" spans="1:23" x14ac:dyDescent="0.25">
      <c r="A497" s="126">
        <v>562</v>
      </c>
      <c r="B497" s="127" t="s">
        <v>1278</v>
      </c>
      <c r="C497" s="126">
        <v>562</v>
      </c>
      <c r="D497" s="127" t="s">
        <v>234</v>
      </c>
      <c r="E497" s="183" t="s">
        <v>1279</v>
      </c>
      <c r="F497" s="174" t="s">
        <v>244</v>
      </c>
      <c r="G497" s="175"/>
      <c r="H497" s="176"/>
      <c r="I497" s="177"/>
      <c r="J497" s="178"/>
      <c r="K497" s="187" t="s">
        <v>120</v>
      </c>
      <c r="L497" s="133" t="s">
        <v>120</v>
      </c>
      <c r="M497" s="150" t="s">
        <v>128</v>
      </c>
      <c r="N497" s="129"/>
      <c r="O497" s="130"/>
      <c r="P497" s="130"/>
      <c r="Q497" s="130"/>
      <c r="R497" s="130"/>
      <c r="S497" s="130"/>
      <c r="T497" s="130"/>
      <c r="U497" s="131"/>
      <c r="V497" s="134" t="s">
        <v>1120</v>
      </c>
      <c r="W497" s="130"/>
    </row>
    <row r="498" spans="1:23" x14ac:dyDescent="0.25">
      <c r="A498" s="156">
        <v>569</v>
      </c>
      <c r="B498" s="157" t="s">
        <v>1280</v>
      </c>
      <c r="C498" s="156">
        <v>569</v>
      </c>
      <c r="D498" s="157" t="s">
        <v>1281</v>
      </c>
      <c r="E498" s="398" t="s">
        <v>1282</v>
      </c>
      <c r="F498" s="399" t="s">
        <v>1283</v>
      </c>
      <c r="G498" s="268"/>
      <c r="H498" s="269"/>
      <c r="I498" s="270"/>
      <c r="J498" s="271"/>
      <c r="K498" s="262" t="s">
        <v>120</v>
      </c>
      <c r="L498" s="163" t="s">
        <v>120</v>
      </c>
      <c r="M498" s="213" t="s">
        <v>128</v>
      </c>
      <c r="N498" s="159"/>
      <c r="O498" s="160"/>
      <c r="P498" s="160"/>
      <c r="Q498" s="160"/>
      <c r="R498" s="160"/>
      <c r="S498" s="160"/>
      <c r="T498" s="160"/>
      <c r="U498" s="161"/>
      <c r="V498" s="214" t="s">
        <v>1120</v>
      </c>
      <c r="W498" s="160"/>
    </row>
    <row r="499" spans="1:23" x14ac:dyDescent="0.25">
      <c r="A499" s="136">
        <v>570</v>
      </c>
      <c r="B499" s="137" t="s">
        <v>1284</v>
      </c>
      <c r="C499" s="136">
        <v>570</v>
      </c>
      <c r="D499" s="165" t="s">
        <v>1285</v>
      </c>
      <c r="E499" s="166" t="s">
        <v>1286</v>
      </c>
      <c r="F499" s="167" t="s">
        <v>1284</v>
      </c>
      <c r="G499" s="328"/>
      <c r="H499" s="329"/>
      <c r="I499" s="137"/>
      <c r="J499" s="443"/>
      <c r="K499" s="392"/>
      <c r="L499" s="329"/>
      <c r="M499" s="137"/>
      <c r="N499" s="393"/>
      <c r="O499" s="394"/>
      <c r="P499" s="394"/>
      <c r="Q499" s="394"/>
      <c r="R499" s="394"/>
      <c r="S499" s="394"/>
      <c r="T499" s="394"/>
      <c r="U499" s="390"/>
      <c r="V499" s="395" t="s">
        <v>1120</v>
      </c>
      <c r="W499" s="394"/>
    </row>
    <row r="500" spans="1:23" x14ac:dyDescent="0.25">
      <c r="A500" s="126">
        <v>571</v>
      </c>
      <c r="B500" s="127" t="s">
        <v>1092</v>
      </c>
      <c r="C500" s="126">
        <v>571</v>
      </c>
      <c r="D500" s="127" t="s">
        <v>1287</v>
      </c>
      <c r="E500" s="183" t="s">
        <v>1288</v>
      </c>
      <c r="F500" s="174" t="s">
        <v>1289</v>
      </c>
      <c r="G500" s="175"/>
      <c r="H500" s="176"/>
      <c r="I500" s="185"/>
      <c r="J500" s="186"/>
      <c r="K500" s="187" t="s">
        <v>120</v>
      </c>
      <c r="L500" s="133" t="s">
        <v>120</v>
      </c>
      <c r="M500" s="150" t="s">
        <v>128</v>
      </c>
      <c r="N500" s="129"/>
      <c r="O500" s="130"/>
      <c r="P500" s="130"/>
      <c r="Q500" s="130"/>
      <c r="R500" s="130"/>
      <c r="S500" s="130"/>
      <c r="T500" s="130"/>
      <c r="U500" s="131"/>
      <c r="V500" s="134" t="s">
        <v>1120</v>
      </c>
      <c r="W500" s="130"/>
    </row>
    <row r="501" spans="1:23" x14ac:dyDescent="0.25">
      <c r="A501" s="187"/>
      <c r="B501" s="127"/>
      <c r="C501" s="179">
        <v>571</v>
      </c>
      <c r="D501" s="153" t="s">
        <v>1287</v>
      </c>
      <c r="E501" s="183" t="s">
        <v>1290</v>
      </c>
      <c r="F501" s="174" t="s">
        <v>1287</v>
      </c>
      <c r="G501" s="175"/>
      <c r="H501" s="176"/>
      <c r="I501" s="185"/>
      <c r="J501" s="186"/>
      <c r="K501" s="187"/>
      <c r="L501" s="133"/>
      <c r="M501" s="150"/>
      <c r="N501" s="129"/>
      <c r="O501" s="130"/>
      <c r="P501" s="130"/>
      <c r="Q501" s="130"/>
      <c r="R501" s="130"/>
      <c r="S501" s="130"/>
      <c r="T501" s="130"/>
      <c r="U501" s="131"/>
      <c r="V501" s="134"/>
      <c r="W501" s="130"/>
    </row>
    <row r="502" spans="1:23" x14ac:dyDescent="0.25">
      <c r="A502" s="126">
        <v>572</v>
      </c>
      <c r="B502" s="127" t="s">
        <v>1287</v>
      </c>
      <c r="C502" s="126">
        <v>572</v>
      </c>
      <c r="D502" s="127" t="s">
        <v>1291</v>
      </c>
      <c r="E502" s="183" t="s">
        <v>1292</v>
      </c>
      <c r="F502" s="174" t="s">
        <v>1293</v>
      </c>
      <c r="G502" s="175"/>
      <c r="H502" s="176"/>
      <c r="I502" s="185"/>
      <c r="J502" s="186"/>
      <c r="K502" s="187" t="s">
        <v>120</v>
      </c>
      <c r="L502" s="133" t="s">
        <v>120</v>
      </c>
      <c r="M502" s="150" t="s">
        <v>128</v>
      </c>
      <c r="N502" s="129"/>
      <c r="O502" s="130"/>
      <c r="P502" s="130"/>
      <c r="Q502" s="130"/>
      <c r="R502" s="130"/>
      <c r="S502" s="130"/>
      <c r="T502" s="130"/>
      <c r="U502" s="131"/>
      <c r="V502" s="134" t="s">
        <v>1120</v>
      </c>
      <c r="W502" s="130"/>
    </row>
    <row r="503" spans="1:23" x14ac:dyDescent="0.25">
      <c r="A503" s="126">
        <v>573</v>
      </c>
      <c r="B503" s="127" t="s">
        <v>1291</v>
      </c>
      <c r="C503" s="126">
        <v>573</v>
      </c>
      <c r="D503" s="127" t="s">
        <v>1294</v>
      </c>
      <c r="E503" s="183" t="s">
        <v>1295</v>
      </c>
      <c r="F503" s="174" t="s">
        <v>1296</v>
      </c>
      <c r="G503" s="175"/>
      <c r="H503" s="176"/>
      <c r="I503" s="177"/>
      <c r="J503" s="178"/>
      <c r="K503" s="187" t="s">
        <v>120</v>
      </c>
      <c r="L503" s="133" t="s">
        <v>120</v>
      </c>
      <c r="M503" s="150" t="s">
        <v>128</v>
      </c>
      <c r="N503" s="129"/>
      <c r="O503" s="130"/>
      <c r="P503" s="130"/>
      <c r="Q503" s="130"/>
      <c r="R503" s="130"/>
      <c r="S503" s="130"/>
      <c r="T503" s="130"/>
      <c r="U503" s="131"/>
      <c r="V503" s="134" t="s">
        <v>1120</v>
      </c>
      <c r="W503" s="130"/>
    </row>
    <row r="504" spans="1:23" x14ac:dyDescent="0.25">
      <c r="A504" s="126">
        <v>574</v>
      </c>
      <c r="B504" s="127" t="s">
        <v>1297</v>
      </c>
      <c r="C504" s="179">
        <v>573</v>
      </c>
      <c r="D504" s="153" t="s">
        <v>1294</v>
      </c>
      <c r="E504" s="188" t="s">
        <v>1298</v>
      </c>
      <c r="F504" s="182" t="s">
        <v>1299</v>
      </c>
      <c r="G504" s="175" t="s">
        <v>93</v>
      </c>
      <c r="H504" s="176"/>
      <c r="I504" s="185"/>
      <c r="J504" s="186"/>
      <c r="K504" s="187" t="s">
        <v>120</v>
      </c>
      <c r="L504" s="133" t="s">
        <v>120</v>
      </c>
      <c r="M504" s="150" t="s">
        <v>128</v>
      </c>
      <c r="N504" s="129"/>
      <c r="O504" s="130"/>
      <c r="P504" s="130"/>
      <c r="Q504" s="130"/>
      <c r="R504" s="130"/>
      <c r="S504" s="130"/>
      <c r="T504" s="130"/>
      <c r="U504" s="131"/>
      <c r="V504" s="134" t="s">
        <v>1120</v>
      </c>
      <c r="W504" s="130"/>
    </row>
    <row r="505" spans="1:23" x14ac:dyDescent="0.25">
      <c r="A505" s="151">
        <v>574</v>
      </c>
      <c r="B505" s="152" t="s">
        <v>1297</v>
      </c>
      <c r="C505" s="179">
        <v>573</v>
      </c>
      <c r="D505" s="153" t="s">
        <v>1294</v>
      </c>
      <c r="E505" s="188" t="s">
        <v>1300</v>
      </c>
      <c r="F505" s="182" t="s">
        <v>1301</v>
      </c>
      <c r="G505" s="175" t="s">
        <v>93</v>
      </c>
      <c r="H505" s="176"/>
      <c r="I505" s="185"/>
      <c r="J505" s="186"/>
      <c r="K505" s="187" t="s">
        <v>120</v>
      </c>
      <c r="L505" s="133" t="s">
        <v>120</v>
      </c>
      <c r="M505" s="150" t="s">
        <v>128</v>
      </c>
      <c r="N505" s="129"/>
      <c r="O505" s="130"/>
      <c r="P505" s="130"/>
      <c r="Q505" s="130"/>
      <c r="R505" s="130"/>
      <c r="S505" s="130"/>
      <c r="T505" s="130"/>
      <c r="U505" s="131"/>
      <c r="V505" s="134" t="s">
        <v>1120</v>
      </c>
      <c r="W505" s="130"/>
    </row>
    <row r="506" spans="1:23" x14ac:dyDescent="0.25">
      <c r="A506" s="126">
        <v>575</v>
      </c>
      <c r="B506" s="127" t="s">
        <v>1302</v>
      </c>
      <c r="C506" s="126">
        <v>574</v>
      </c>
      <c r="D506" s="127" t="s">
        <v>1303</v>
      </c>
      <c r="E506" s="183" t="s">
        <v>1304</v>
      </c>
      <c r="F506" s="174" t="s">
        <v>1305</v>
      </c>
      <c r="G506" s="175"/>
      <c r="H506" s="176"/>
      <c r="I506" s="177"/>
      <c r="J506" s="178"/>
      <c r="K506" s="187" t="s">
        <v>120</v>
      </c>
      <c r="L506" s="133" t="s">
        <v>120</v>
      </c>
      <c r="M506" s="150" t="s">
        <v>128</v>
      </c>
      <c r="N506" s="129"/>
      <c r="O506" s="130"/>
      <c r="P506" s="130"/>
      <c r="Q506" s="130"/>
      <c r="R506" s="130"/>
      <c r="S506" s="130"/>
      <c r="T506" s="130"/>
      <c r="U506" s="131"/>
      <c r="V506" s="134" t="s">
        <v>1120</v>
      </c>
      <c r="W506" s="130"/>
    </row>
    <row r="507" spans="1:23" x14ac:dyDescent="0.25">
      <c r="A507" s="126">
        <v>576</v>
      </c>
      <c r="B507" s="127" t="s">
        <v>1306</v>
      </c>
      <c r="C507" s="126"/>
      <c r="D507" s="127"/>
      <c r="E507" s="183" t="s">
        <v>1307</v>
      </c>
      <c r="F507" s="174" t="s">
        <v>1308</v>
      </c>
      <c r="G507" s="175"/>
      <c r="H507" s="176"/>
      <c r="I507" s="177"/>
      <c r="J507" s="178"/>
      <c r="K507" s="187" t="s">
        <v>120</v>
      </c>
      <c r="L507" s="133" t="s">
        <v>120</v>
      </c>
      <c r="M507" s="150" t="s">
        <v>128</v>
      </c>
      <c r="N507" s="129"/>
      <c r="O507" s="130"/>
      <c r="P507" s="130"/>
      <c r="Q507" s="130"/>
      <c r="R507" s="130"/>
      <c r="S507" s="130"/>
      <c r="T507" s="130"/>
      <c r="U507" s="131"/>
      <c r="V507" s="134" t="s">
        <v>1120</v>
      </c>
      <c r="W507" s="130"/>
    </row>
    <row r="508" spans="1:23" x14ac:dyDescent="0.25">
      <c r="A508" s="126">
        <v>579</v>
      </c>
      <c r="B508" s="127" t="s">
        <v>1309</v>
      </c>
      <c r="C508" s="126">
        <v>579</v>
      </c>
      <c r="D508" s="127" t="s">
        <v>1310</v>
      </c>
      <c r="E508" s="183" t="s">
        <v>1311</v>
      </c>
      <c r="F508" s="174" t="s">
        <v>1309</v>
      </c>
      <c r="G508" s="175"/>
      <c r="H508" s="176"/>
      <c r="I508" s="177"/>
      <c r="J508" s="178"/>
      <c r="K508" s="187" t="s">
        <v>120</v>
      </c>
      <c r="L508" s="133" t="s">
        <v>120</v>
      </c>
      <c r="M508" s="150" t="s">
        <v>128</v>
      </c>
      <c r="N508" s="129"/>
      <c r="O508" s="130"/>
      <c r="P508" s="130"/>
      <c r="Q508" s="130"/>
      <c r="R508" s="130"/>
      <c r="S508" s="130"/>
      <c r="T508" s="130"/>
      <c r="U508" s="131"/>
      <c r="V508" s="134" t="s">
        <v>1120</v>
      </c>
      <c r="W508" s="130"/>
    </row>
    <row r="509" spans="1:23" x14ac:dyDescent="0.25">
      <c r="A509" s="126"/>
      <c r="B509" s="445"/>
      <c r="C509" s="126">
        <v>580</v>
      </c>
      <c r="D509" s="281" t="s">
        <v>1312</v>
      </c>
      <c r="E509" s="183" t="s">
        <v>1313</v>
      </c>
      <c r="F509" s="174" t="s">
        <v>1312</v>
      </c>
      <c r="G509" s="187"/>
      <c r="H509" s="133"/>
      <c r="I509" s="127"/>
      <c r="J509" s="312"/>
      <c r="K509" s="128"/>
      <c r="L509" s="133"/>
      <c r="M509" s="127"/>
      <c r="N509" s="129"/>
      <c r="O509" s="130"/>
      <c r="P509" s="130"/>
      <c r="Q509" s="130"/>
      <c r="R509" s="130"/>
      <c r="S509" s="130"/>
      <c r="T509" s="130"/>
      <c r="U509" s="131"/>
      <c r="V509" s="134"/>
      <c r="W509" s="130"/>
    </row>
    <row r="510" spans="1:23" x14ac:dyDescent="0.25">
      <c r="A510" s="273"/>
      <c r="B510" s="127"/>
      <c r="C510" s="126">
        <v>582</v>
      </c>
      <c r="D510" s="127" t="s">
        <v>1314</v>
      </c>
      <c r="E510" s="183" t="s">
        <v>1315</v>
      </c>
      <c r="F510" s="174" t="s">
        <v>1314</v>
      </c>
      <c r="G510" s="175"/>
      <c r="H510" s="176"/>
      <c r="I510" s="185"/>
      <c r="J510" s="186"/>
      <c r="K510" s="187"/>
      <c r="L510" s="133"/>
      <c r="M510" s="127"/>
      <c r="N510" s="129"/>
      <c r="O510" s="130"/>
      <c r="P510" s="130"/>
      <c r="Q510" s="130"/>
      <c r="R510" s="130"/>
      <c r="S510" s="130"/>
      <c r="T510" s="130"/>
      <c r="U510" s="131"/>
      <c r="V510" s="134"/>
      <c r="W510" s="130"/>
    </row>
    <row r="511" spans="1:23" x14ac:dyDescent="0.25">
      <c r="A511" s="273"/>
      <c r="B511" s="127"/>
      <c r="C511" s="126">
        <v>583</v>
      </c>
      <c r="D511" s="127" t="s">
        <v>1316</v>
      </c>
      <c r="E511" s="183" t="s">
        <v>1317</v>
      </c>
      <c r="F511" s="174" t="s">
        <v>1316</v>
      </c>
      <c r="G511" s="175"/>
      <c r="H511" s="176"/>
      <c r="I511" s="185"/>
      <c r="J511" s="186"/>
      <c r="K511" s="187"/>
      <c r="L511" s="133"/>
      <c r="M511" s="127"/>
      <c r="N511" s="129"/>
      <c r="O511" s="130"/>
      <c r="P511" s="130"/>
      <c r="Q511" s="130"/>
      <c r="R511" s="130"/>
      <c r="S511" s="130"/>
      <c r="T511" s="130"/>
      <c r="U511" s="131"/>
      <c r="V511" s="134"/>
      <c r="W511" s="130"/>
    </row>
    <row r="512" spans="1:23" x14ac:dyDescent="0.25">
      <c r="A512" s="446"/>
      <c r="B512" s="157"/>
      <c r="C512" s="156">
        <v>589</v>
      </c>
      <c r="D512" s="157" t="s">
        <v>1310</v>
      </c>
      <c r="E512" s="398" t="s">
        <v>1318</v>
      </c>
      <c r="F512" s="399" t="s">
        <v>1280</v>
      </c>
      <c r="G512" s="268"/>
      <c r="H512" s="269"/>
      <c r="I512" s="270"/>
      <c r="J512" s="271"/>
      <c r="K512" s="262"/>
      <c r="L512" s="163"/>
      <c r="M512" s="157"/>
      <c r="N512" s="159"/>
      <c r="O512" s="160"/>
      <c r="P512" s="160"/>
      <c r="Q512" s="160"/>
      <c r="R512" s="160"/>
      <c r="S512" s="160"/>
      <c r="T512" s="160"/>
      <c r="U512" s="161"/>
      <c r="V512" s="214"/>
      <c r="W512" s="160"/>
    </row>
    <row r="513" spans="1:23" x14ac:dyDescent="0.25">
      <c r="A513" s="136">
        <v>590</v>
      </c>
      <c r="B513" s="137" t="s">
        <v>1319</v>
      </c>
      <c r="C513" s="136">
        <v>590</v>
      </c>
      <c r="D513" s="137" t="s">
        <v>1320</v>
      </c>
      <c r="E513" s="328"/>
      <c r="F513" s="137"/>
      <c r="G513" s="328"/>
      <c r="H513" s="329"/>
      <c r="I513" s="137"/>
      <c r="J513" s="443"/>
      <c r="K513" s="392"/>
      <c r="L513" s="329"/>
      <c r="M513" s="137"/>
      <c r="N513" s="393"/>
      <c r="O513" s="394"/>
      <c r="P513" s="394"/>
      <c r="Q513" s="394"/>
      <c r="R513" s="394"/>
      <c r="S513" s="394"/>
      <c r="T513" s="394"/>
      <c r="U513" s="390"/>
      <c r="V513" s="395"/>
      <c r="W513" s="394"/>
    </row>
    <row r="514" spans="1:23" x14ac:dyDescent="0.25">
      <c r="A514" s="126">
        <v>591</v>
      </c>
      <c r="B514" s="127" t="s">
        <v>1321</v>
      </c>
      <c r="C514" s="126">
        <v>591</v>
      </c>
      <c r="D514" s="127" t="s">
        <v>1321</v>
      </c>
      <c r="E514" s="128"/>
      <c r="F514" s="127"/>
      <c r="G514" s="175"/>
      <c r="H514" s="176"/>
      <c r="I514" s="185"/>
      <c r="J514" s="186"/>
      <c r="K514" s="128"/>
      <c r="L514" s="133"/>
      <c r="M514" s="127"/>
      <c r="N514" s="129"/>
      <c r="O514" s="130"/>
      <c r="P514" s="130"/>
      <c r="Q514" s="130"/>
      <c r="R514" s="130"/>
      <c r="S514" s="130"/>
      <c r="T514" s="130"/>
      <c r="U514" s="131"/>
      <c r="V514" s="134"/>
      <c r="W514" s="130"/>
    </row>
    <row r="515" spans="1:23" x14ac:dyDescent="0.25">
      <c r="A515" s="126">
        <v>592</v>
      </c>
      <c r="B515" s="127" t="s">
        <v>1322</v>
      </c>
      <c r="C515" s="126">
        <v>592</v>
      </c>
      <c r="D515" s="127" t="s">
        <v>1322</v>
      </c>
      <c r="E515" s="128"/>
      <c r="F515" s="127"/>
      <c r="G515" s="175"/>
      <c r="H515" s="176"/>
      <c r="I515" s="185"/>
      <c r="J515" s="186"/>
      <c r="K515" s="128"/>
      <c r="L515" s="133"/>
      <c r="M515" s="127"/>
      <c r="N515" s="129"/>
      <c r="O515" s="130"/>
      <c r="P515" s="130"/>
      <c r="Q515" s="130"/>
      <c r="R515" s="130"/>
      <c r="S515" s="130"/>
      <c r="T515" s="130"/>
      <c r="U515" s="131"/>
      <c r="V515" s="134"/>
      <c r="W515" s="130"/>
    </row>
    <row r="516" spans="1:23" x14ac:dyDescent="0.25">
      <c r="A516" s="126">
        <v>593</v>
      </c>
      <c r="B516" s="127" t="s">
        <v>1323</v>
      </c>
      <c r="C516" s="126">
        <v>593</v>
      </c>
      <c r="D516" s="127" t="s">
        <v>1323</v>
      </c>
      <c r="E516" s="128"/>
      <c r="F516" s="127"/>
      <c r="G516" s="175"/>
      <c r="H516" s="176"/>
      <c r="I516" s="185"/>
      <c r="J516" s="186"/>
      <c r="K516" s="128"/>
      <c r="L516" s="133"/>
      <c r="M516" s="127"/>
      <c r="N516" s="129"/>
      <c r="O516" s="130"/>
      <c r="P516" s="130"/>
      <c r="Q516" s="130"/>
      <c r="R516" s="130"/>
      <c r="S516" s="130"/>
      <c r="T516" s="130"/>
      <c r="U516" s="131"/>
      <c r="V516" s="134"/>
      <c r="W516" s="130"/>
    </row>
    <row r="517" spans="1:23" x14ac:dyDescent="0.25">
      <c r="A517" s="126">
        <v>594</v>
      </c>
      <c r="B517" s="127" t="s">
        <v>1324</v>
      </c>
      <c r="C517" s="126">
        <v>594</v>
      </c>
      <c r="D517" s="127" t="s">
        <v>1324</v>
      </c>
      <c r="E517" s="128"/>
      <c r="F517" s="127"/>
      <c r="G517" s="175"/>
      <c r="H517" s="176"/>
      <c r="I517" s="185"/>
      <c r="J517" s="186"/>
      <c r="K517" s="128"/>
      <c r="L517" s="133"/>
      <c r="M517" s="127"/>
      <c r="N517" s="129"/>
      <c r="O517" s="130"/>
      <c r="P517" s="130"/>
      <c r="Q517" s="130"/>
      <c r="R517" s="130"/>
      <c r="S517" s="130"/>
      <c r="T517" s="130"/>
      <c r="U517" s="131"/>
      <c r="V517" s="134"/>
      <c r="W517" s="130"/>
    </row>
    <row r="518" spans="1:23" x14ac:dyDescent="0.25">
      <c r="A518" s="126">
        <v>595</v>
      </c>
      <c r="B518" s="127" t="s">
        <v>1325</v>
      </c>
      <c r="C518" s="126">
        <v>595</v>
      </c>
      <c r="D518" s="127" t="s">
        <v>1325</v>
      </c>
      <c r="E518" s="128"/>
      <c r="F518" s="127"/>
      <c r="G518" s="175"/>
      <c r="H518" s="176"/>
      <c r="I518" s="185"/>
      <c r="J518" s="186"/>
      <c r="K518" s="128"/>
      <c r="L518" s="133"/>
      <c r="M518" s="127"/>
      <c r="N518" s="129"/>
      <c r="O518" s="130"/>
      <c r="P518" s="130"/>
      <c r="Q518" s="130"/>
      <c r="R518" s="130"/>
      <c r="S518" s="130"/>
      <c r="T518" s="130"/>
      <c r="U518" s="131"/>
      <c r="V518" s="134"/>
      <c r="W518" s="130"/>
    </row>
    <row r="519" spans="1:23" x14ac:dyDescent="0.25">
      <c r="A519" s="126">
        <v>596</v>
      </c>
      <c r="B519" s="127" t="s">
        <v>1326</v>
      </c>
      <c r="C519" s="126">
        <v>596</v>
      </c>
      <c r="D519" s="127" t="s">
        <v>1326</v>
      </c>
      <c r="E519" s="128"/>
      <c r="F519" s="127"/>
      <c r="G519" s="175"/>
      <c r="H519" s="176"/>
      <c r="I519" s="185"/>
      <c r="J519" s="186"/>
      <c r="K519" s="128"/>
      <c r="L519" s="149"/>
      <c r="M519" s="127"/>
      <c r="N519" s="129"/>
      <c r="O519" s="130"/>
      <c r="P519" s="130"/>
      <c r="Q519" s="130"/>
      <c r="R519" s="130"/>
      <c r="S519" s="130"/>
      <c r="T519" s="130"/>
      <c r="U519" s="131"/>
      <c r="V519" s="134"/>
      <c r="W519" s="130"/>
    </row>
    <row r="520" spans="1:23" x14ac:dyDescent="0.25">
      <c r="A520" s="126">
        <v>597</v>
      </c>
      <c r="B520" s="127" t="s">
        <v>1327</v>
      </c>
      <c r="C520" s="126">
        <v>597</v>
      </c>
      <c r="D520" s="127" t="s">
        <v>1327</v>
      </c>
      <c r="E520" s="128"/>
      <c r="F520" s="127"/>
      <c r="G520" s="175"/>
      <c r="H520" s="176"/>
      <c r="I520" s="185"/>
      <c r="J520" s="186"/>
      <c r="K520" s="128"/>
      <c r="L520" s="133"/>
      <c r="M520" s="127"/>
      <c r="N520" s="129"/>
      <c r="O520" s="130"/>
      <c r="P520" s="130"/>
      <c r="Q520" s="130"/>
      <c r="R520" s="130"/>
      <c r="S520" s="130"/>
      <c r="T520" s="130"/>
      <c r="U520" s="131"/>
      <c r="V520" s="134"/>
      <c r="W520" s="130"/>
    </row>
    <row r="521" spans="1:23" x14ac:dyDescent="0.25">
      <c r="A521" s="126">
        <v>598</v>
      </c>
      <c r="B521" s="127" t="s">
        <v>1328</v>
      </c>
      <c r="C521" s="126">
        <v>598</v>
      </c>
      <c r="D521" s="127" t="s">
        <v>1329</v>
      </c>
      <c r="E521" s="128"/>
      <c r="F521" s="127"/>
      <c r="G521" s="175"/>
      <c r="H521" s="176"/>
      <c r="I521" s="177"/>
      <c r="J521" s="178"/>
      <c r="K521" s="128"/>
      <c r="L521" s="133"/>
      <c r="M521" s="127"/>
      <c r="N521" s="129"/>
      <c r="O521" s="130"/>
      <c r="P521" s="130"/>
      <c r="Q521" s="130"/>
      <c r="R521" s="130"/>
      <c r="S521" s="130"/>
      <c r="T521" s="130"/>
      <c r="U521" s="131"/>
      <c r="V521" s="134"/>
      <c r="W521" s="130"/>
    </row>
    <row r="522" spans="1:23" x14ac:dyDescent="0.25">
      <c r="A522" s="156">
        <v>599</v>
      </c>
      <c r="B522" s="157" t="s">
        <v>1330</v>
      </c>
      <c r="C522" s="156">
        <v>599</v>
      </c>
      <c r="D522" s="157" t="s">
        <v>1331</v>
      </c>
      <c r="E522" s="398" t="s">
        <v>1332</v>
      </c>
      <c r="F522" s="399" t="s">
        <v>1333</v>
      </c>
      <c r="G522" s="268"/>
      <c r="H522" s="269"/>
      <c r="I522" s="440"/>
      <c r="J522" s="224"/>
      <c r="K522" s="158" t="s">
        <v>120</v>
      </c>
      <c r="L522" s="212" t="s">
        <v>120</v>
      </c>
      <c r="M522" s="213" t="s">
        <v>128</v>
      </c>
      <c r="N522" s="159"/>
      <c r="O522" s="160"/>
      <c r="P522" s="160"/>
      <c r="Q522" s="160"/>
      <c r="R522" s="160"/>
      <c r="S522" s="160"/>
      <c r="T522" s="160"/>
      <c r="U522" s="161"/>
      <c r="V522" s="214"/>
      <c r="W522" s="160"/>
    </row>
    <row r="523" spans="1:23" x14ac:dyDescent="0.25">
      <c r="A523" s="136">
        <v>600</v>
      </c>
      <c r="B523" s="137" t="s">
        <v>1334</v>
      </c>
      <c r="C523" s="136">
        <v>600</v>
      </c>
      <c r="D523" s="137" t="s">
        <v>1334</v>
      </c>
      <c r="E523" s="166" t="s">
        <v>1335</v>
      </c>
      <c r="F523" s="167" t="s">
        <v>1336</v>
      </c>
      <c r="G523" s="325"/>
      <c r="H523" s="326"/>
      <c r="I523" s="167"/>
      <c r="J523" s="327"/>
      <c r="K523" s="392"/>
      <c r="L523" s="329"/>
      <c r="M523" s="137"/>
      <c r="N523" s="330"/>
      <c r="O523" s="331"/>
      <c r="P523" s="331"/>
      <c r="Q523" s="331"/>
      <c r="R523" s="331"/>
      <c r="S523" s="331"/>
      <c r="T523" s="331"/>
      <c r="U523" s="332"/>
      <c r="V523" s="333"/>
      <c r="W523" s="331"/>
    </row>
    <row r="524" spans="1:23" x14ac:dyDescent="0.25">
      <c r="A524" s="447">
        <v>610</v>
      </c>
      <c r="B524" s="448" t="s">
        <v>1336</v>
      </c>
      <c r="C524" s="449">
        <v>610</v>
      </c>
      <c r="D524" s="448" t="s">
        <v>1337</v>
      </c>
      <c r="E524" s="450" t="s">
        <v>1338</v>
      </c>
      <c r="F524" s="451" t="s">
        <v>1336</v>
      </c>
      <c r="G524" s="452"/>
      <c r="H524" s="453"/>
      <c r="I524" s="451"/>
      <c r="J524" s="454"/>
      <c r="K524" s="455"/>
      <c r="L524" s="456"/>
      <c r="M524" s="457"/>
      <c r="N524" s="129"/>
      <c r="O524" s="130"/>
      <c r="P524" s="130"/>
      <c r="Q524" s="130"/>
      <c r="R524" s="130"/>
      <c r="S524" s="130"/>
      <c r="T524" s="130"/>
      <c r="U524" s="131"/>
      <c r="V524" s="134"/>
      <c r="W524" s="130"/>
    </row>
    <row r="525" spans="1:23" x14ac:dyDescent="0.25">
      <c r="A525" s="126">
        <v>611</v>
      </c>
      <c r="B525" s="127" t="s">
        <v>1337</v>
      </c>
      <c r="C525" s="126"/>
      <c r="D525" s="127"/>
      <c r="E525" s="183" t="s">
        <v>1339</v>
      </c>
      <c r="F525" s="174" t="s">
        <v>1340</v>
      </c>
      <c r="G525" s="175"/>
      <c r="H525" s="176"/>
      <c r="I525" s="177"/>
      <c r="J525" s="178"/>
      <c r="K525" s="128" t="s">
        <v>241</v>
      </c>
      <c r="L525" s="149" t="s">
        <v>242</v>
      </c>
      <c r="M525" s="150" t="s">
        <v>243</v>
      </c>
      <c r="N525" s="129"/>
      <c r="O525" s="130"/>
      <c r="P525" s="130"/>
      <c r="Q525" s="130"/>
      <c r="R525" s="130"/>
      <c r="S525" s="130"/>
      <c r="T525" s="130"/>
      <c r="U525" s="131"/>
      <c r="V525" s="134" t="s">
        <v>1341</v>
      </c>
      <c r="W525" s="130"/>
    </row>
    <row r="526" spans="1:23" x14ac:dyDescent="0.25">
      <c r="A526" s="179">
        <v>611</v>
      </c>
      <c r="B526" s="153" t="s">
        <v>1337</v>
      </c>
      <c r="C526" s="126"/>
      <c r="D526" s="320"/>
      <c r="E526" s="188" t="s">
        <v>1342</v>
      </c>
      <c r="F526" s="182" t="s">
        <v>1343</v>
      </c>
      <c r="G526" s="175"/>
      <c r="H526" s="176"/>
      <c r="I526" s="177"/>
      <c r="J526" s="178"/>
      <c r="K526" s="128" t="s">
        <v>241</v>
      </c>
      <c r="L526" s="149" t="s">
        <v>242</v>
      </c>
      <c r="M526" s="150" t="s">
        <v>243</v>
      </c>
      <c r="N526" s="129"/>
      <c r="O526" s="130"/>
      <c r="P526" s="130"/>
      <c r="Q526" s="130"/>
      <c r="R526" s="130"/>
      <c r="S526" s="130"/>
      <c r="T526" s="130"/>
      <c r="U526" s="131"/>
      <c r="V526" s="134" t="s">
        <v>1341</v>
      </c>
      <c r="W526" s="130"/>
    </row>
    <row r="527" spans="1:23" x14ac:dyDescent="0.25">
      <c r="A527" s="179">
        <v>611</v>
      </c>
      <c r="B527" s="153" t="s">
        <v>1337</v>
      </c>
      <c r="C527" s="126"/>
      <c r="D527" s="320"/>
      <c r="E527" s="188" t="s">
        <v>1344</v>
      </c>
      <c r="F527" s="182" t="s">
        <v>1345</v>
      </c>
      <c r="G527" s="175"/>
      <c r="H527" s="176"/>
      <c r="I527" s="177"/>
      <c r="J527" s="178"/>
      <c r="K527" s="128" t="s">
        <v>241</v>
      </c>
      <c r="L527" s="149" t="s">
        <v>242</v>
      </c>
      <c r="M527" s="150" t="s">
        <v>243</v>
      </c>
      <c r="N527" s="129"/>
      <c r="O527" s="130"/>
      <c r="P527" s="130"/>
      <c r="Q527" s="130"/>
      <c r="R527" s="130"/>
      <c r="S527" s="130"/>
      <c r="T527" s="130"/>
      <c r="U527" s="131"/>
      <c r="V527" s="134" t="s">
        <v>1341</v>
      </c>
      <c r="W527" s="130"/>
    </row>
    <row r="528" spans="1:23" x14ac:dyDescent="0.25">
      <c r="A528" s="179">
        <v>611</v>
      </c>
      <c r="B528" s="153" t="s">
        <v>1337</v>
      </c>
      <c r="C528" s="126"/>
      <c r="D528" s="320"/>
      <c r="E528" s="188" t="s">
        <v>1346</v>
      </c>
      <c r="F528" s="182" t="s">
        <v>1347</v>
      </c>
      <c r="G528" s="175"/>
      <c r="H528" s="176"/>
      <c r="I528" s="177"/>
      <c r="J528" s="178"/>
      <c r="K528" s="128" t="s">
        <v>241</v>
      </c>
      <c r="L528" s="149" t="s">
        <v>242</v>
      </c>
      <c r="M528" s="150" t="s">
        <v>243</v>
      </c>
      <c r="N528" s="129"/>
      <c r="O528" s="130"/>
      <c r="P528" s="130"/>
      <c r="Q528" s="130"/>
      <c r="R528" s="130"/>
      <c r="S528" s="130"/>
      <c r="T528" s="130"/>
      <c r="U528" s="131"/>
      <c r="V528" s="134" t="s">
        <v>1341</v>
      </c>
      <c r="W528" s="130"/>
    </row>
    <row r="529" spans="1:23" x14ac:dyDescent="0.25">
      <c r="A529" s="179">
        <v>611</v>
      </c>
      <c r="B529" s="153" t="s">
        <v>1337</v>
      </c>
      <c r="C529" s="126"/>
      <c r="D529" s="320"/>
      <c r="E529" s="188" t="s">
        <v>1348</v>
      </c>
      <c r="F529" s="182" t="s">
        <v>1349</v>
      </c>
      <c r="G529" s="175"/>
      <c r="H529" s="176"/>
      <c r="I529" s="177"/>
      <c r="J529" s="178"/>
      <c r="K529" s="128" t="s">
        <v>120</v>
      </c>
      <c r="L529" s="149" t="s">
        <v>120</v>
      </c>
      <c r="M529" s="150" t="s">
        <v>128</v>
      </c>
      <c r="N529" s="129"/>
      <c r="O529" s="130"/>
      <c r="P529" s="130"/>
      <c r="Q529" s="130"/>
      <c r="R529" s="130"/>
      <c r="S529" s="130"/>
      <c r="T529" s="130"/>
      <c r="U529" s="131"/>
      <c r="V529" s="134"/>
      <c r="W529" s="130"/>
    </row>
    <row r="530" spans="1:23" x14ac:dyDescent="0.25">
      <c r="A530" s="179">
        <v>611</v>
      </c>
      <c r="B530" s="153" t="s">
        <v>1337</v>
      </c>
      <c r="C530" s="126"/>
      <c r="D530" s="320"/>
      <c r="E530" s="304" t="s">
        <v>1350</v>
      </c>
      <c r="F530" s="305" t="s">
        <v>1351</v>
      </c>
      <c r="G530" s="175"/>
      <c r="H530" s="176"/>
      <c r="I530" s="177"/>
      <c r="J530" s="178"/>
      <c r="K530" s="128" t="s">
        <v>120</v>
      </c>
      <c r="L530" s="149" t="s">
        <v>120</v>
      </c>
      <c r="M530" s="150" t="s">
        <v>128</v>
      </c>
      <c r="N530" s="129"/>
      <c r="O530" s="130"/>
      <c r="P530" s="130"/>
      <c r="Q530" s="130"/>
      <c r="R530" s="130"/>
      <c r="S530" s="130"/>
      <c r="T530" s="130"/>
      <c r="U530" s="131"/>
      <c r="V530" s="134"/>
      <c r="W530" s="130"/>
    </row>
    <row r="531" spans="1:23" x14ac:dyDescent="0.25">
      <c r="A531" s="179">
        <v>611</v>
      </c>
      <c r="B531" s="153" t="s">
        <v>1337</v>
      </c>
      <c r="C531" s="126"/>
      <c r="D531" s="320"/>
      <c r="E531" s="304" t="s">
        <v>1352</v>
      </c>
      <c r="F531" s="305" t="s">
        <v>1349</v>
      </c>
      <c r="G531" s="129"/>
      <c r="H531" s="130"/>
      <c r="I531" s="131"/>
      <c r="J531" s="132"/>
      <c r="K531" s="128" t="s">
        <v>120</v>
      </c>
      <c r="L531" s="149" t="s">
        <v>120</v>
      </c>
      <c r="M531" s="150" t="s">
        <v>128</v>
      </c>
      <c r="N531" s="129"/>
      <c r="O531" s="130"/>
      <c r="P531" s="130"/>
      <c r="Q531" s="130"/>
      <c r="R531" s="130"/>
      <c r="S531" s="130"/>
      <c r="T531" s="130"/>
      <c r="U531" s="131"/>
      <c r="V531" s="134"/>
      <c r="W531" s="130"/>
    </row>
    <row r="532" spans="1:23" x14ac:dyDescent="0.25">
      <c r="A532" s="126">
        <v>612</v>
      </c>
      <c r="B532" s="127" t="s">
        <v>1353</v>
      </c>
      <c r="C532" s="126"/>
      <c r="D532" s="127"/>
      <c r="E532" s="183" t="s">
        <v>1354</v>
      </c>
      <c r="F532" s="174" t="s">
        <v>1355</v>
      </c>
      <c r="G532" s="129"/>
      <c r="H532" s="130"/>
      <c r="I532" s="131"/>
      <c r="J532" s="132"/>
      <c r="K532" s="128" t="s">
        <v>120</v>
      </c>
      <c r="L532" s="149" t="s">
        <v>120</v>
      </c>
      <c r="M532" s="150" t="s">
        <v>128</v>
      </c>
      <c r="N532" s="129"/>
      <c r="O532" s="130"/>
      <c r="P532" s="130"/>
      <c r="Q532" s="130"/>
      <c r="R532" s="130"/>
      <c r="S532" s="130"/>
      <c r="T532" s="130"/>
      <c r="U532" s="131"/>
      <c r="V532" s="134"/>
      <c r="W532" s="130"/>
    </row>
    <row r="533" spans="1:23" x14ac:dyDescent="0.25">
      <c r="A533" s="179">
        <v>612</v>
      </c>
      <c r="B533" s="153" t="s">
        <v>1353</v>
      </c>
      <c r="C533" s="126"/>
      <c r="D533" s="320"/>
      <c r="E533" s="304" t="s">
        <v>1356</v>
      </c>
      <c r="F533" s="182" t="s">
        <v>1357</v>
      </c>
      <c r="G533" s="129"/>
      <c r="H533" s="130"/>
      <c r="I533" s="131"/>
      <c r="J533" s="132"/>
      <c r="K533" s="128" t="s">
        <v>120</v>
      </c>
      <c r="L533" s="149" t="s">
        <v>120</v>
      </c>
      <c r="M533" s="150" t="s">
        <v>128</v>
      </c>
      <c r="N533" s="129"/>
      <c r="O533" s="130"/>
      <c r="P533" s="130"/>
      <c r="Q533" s="130"/>
      <c r="R533" s="130"/>
      <c r="S533" s="130"/>
      <c r="T533" s="130"/>
      <c r="U533" s="131"/>
      <c r="V533" s="134"/>
      <c r="W533" s="130"/>
    </row>
    <row r="534" spans="1:23" x14ac:dyDescent="0.25">
      <c r="A534" s="179">
        <v>612</v>
      </c>
      <c r="B534" s="153" t="s">
        <v>1353</v>
      </c>
      <c r="C534" s="126"/>
      <c r="D534" s="320"/>
      <c r="E534" s="304" t="s">
        <v>1358</v>
      </c>
      <c r="F534" s="182" t="s">
        <v>1359</v>
      </c>
      <c r="G534" s="129"/>
      <c r="H534" s="130"/>
      <c r="I534" s="131"/>
      <c r="J534" s="132"/>
      <c r="K534" s="128" t="s">
        <v>120</v>
      </c>
      <c r="L534" s="149" t="s">
        <v>120</v>
      </c>
      <c r="M534" s="150" t="s">
        <v>128</v>
      </c>
      <c r="N534" s="129"/>
      <c r="O534" s="130"/>
      <c r="P534" s="130"/>
      <c r="Q534" s="130"/>
      <c r="R534" s="130"/>
      <c r="S534" s="130"/>
      <c r="T534" s="130"/>
      <c r="U534" s="131"/>
      <c r="V534" s="134"/>
      <c r="W534" s="130"/>
    </row>
    <row r="535" spans="1:23" x14ac:dyDescent="0.25">
      <c r="A535" s="179">
        <v>612</v>
      </c>
      <c r="B535" s="153" t="s">
        <v>1353</v>
      </c>
      <c r="C535" s="126"/>
      <c r="D535" s="320"/>
      <c r="E535" s="304" t="s">
        <v>1360</v>
      </c>
      <c r="F535" s="182" t="s">
        <v>1361</v>
      </c>
      <c r="G535" s="129"/>
      <c r="H535" s="130"/>
      <c r="I535" s="131"/>
      <c r="J535" s="132"/>
      <c r="K535" s="128" t="s">
        <v>120</v>
      </c>
      <c r="L535" s="149" t="s">
        <v>120</v>
      </c>
      <c r="M535" s="150" t="s">
        <v>128</v>
      </c>
      <c r="N535" s="129"/>
      <c r="O535" s="130"/>
      <c r="P535" s="130"/>
      <c r="Q535" s="130"/>
      <c r="R535" s="130"/>
      <c r="S535" s="130"/>
      <c r="T535" s="130"/>
      <c r="U535" s="131"/>
      <c r="V535" s="134"/>
      <c r="W535" s="130"/>
    </row>
    <row r="536" spans="1:23" x14ac:dyDescent="0.25">
      <c r="A536" s="179"/>
      <c r="B536" s="153"/>
      <c r="C536" s="126"/>
      <c r="D536" s="174"/>
      <c r="E536" s="183" t="s">
        <v>1362</v>
      </c>
      <c r="F536" s="174" t="s">
        <v>1363</v>
      </c>
      <c r="G536" s="129"/>
      <c r="H536" s="130"/>
      <c r="I536" s="131"/>
      <c r="J536" s="132"/>
      <c r="K536" s="128" t="s">
        <v>324</v>
      </c>
      <c r="L536" s="149" t="s">
        <v>804</v>
      </c>
      <c r="M536" s="150" t="s">
        <v>805</v>
      </c>
      <c r="N536" s="129"/>
      <c r="O536" s="130"/>
      <c r="P536" s="130"/>
      <c r="Q536" s="130"/>
      <c r="R536" s="130"/>
      <c r="S536" s="130"/>
      <c r="T536" s="130"/>
      <c r="U536" s="131"/>
      <c r="V536" s="134"/>
      <c r="W536" s="130"/>
    </row>
    <row r="537" spans="1:23" x14ac:dyDescent="0.25">
      <c r="A537" s="179"/>
      <c r="B537" s="153"/>
      <c r="C537" s="126"/>
      <c r="D537" s="320"/>
      <c r="E537" s="304" t="s">
        <v>1364</v>
      </c>
      <c r="F537" s="182" t="s">
        <v>1365</v>
      </c>
      <c r="G537" s="129"/>
      <c r="H537" s="130"/>
      <c r="I537" s="131"/>
      <c r="J537" s="132"/>
      <c r="K537" s="128" t="s">
        <v>324</v>
      </c>
      <c r="L537" s="149" t="s">
        <v>804</v>
      </c>
      <c r="M537" s="150" t="s">
        <v>805</v>
      </c>
      <c r="N537" s="129"/>
      <c r="O537" s="130"/>
      <c r="P537" s="130"/>
      <c r="Q537" s="130"/>
      <c r="R537" s="130"/>
      <c r="S537" s="130"/>
      <c r="T537" s="130"/>
      <c r="U537" s="131"/>
      <c r="V537" s="134"/>
      <c r="W537" s="130"/>
    </row>
    <row r="538" spans="1:23" x14ac:dyDescent="0.25">
      <c r="A538" s="179"/>
      <c r="B538" s="153"/>
      <c r="C538" s="126"/>
      <c r="D538" s="320"/>
      <c r="E538" s="304" t="s">
        <v>1366</v>
      </c>
      <c r="F538" s="182" t="s">
        <v>1367</v>
      </c>
      <c r="G538" s="129"/>
      <c r="H538" s="130"/>
      <c r="I538" s="131"/>
      <c r="J538" s="132"/>
      <c r="K538" s="128" t="s">
        <v>324</v>
      </c>
      <c r="L538" s="149" t="s">
        <v>804</v>
      </c>
      <c r="M538" s="150" t="s">
        <v>805</v>
      </c>
      <c r="N538" s="129"/>
      <c r="O538" s="130"/>
      <c r="P538" s="130"/>
      <c r="Q538" s="130"/>
      <c r="R538" s="130"/>
      <c r="S538" s="130"/>
      <c r="T538" s="130"/>
      <c r="U538" s="131"/>
      <c r="V538" s="134"/>
      <c r="W538" s="130"/>
    </row>
    <row r="539" spans="1:23" x14ac:dyDescent="0.25">
      <c r="A539" s="179"/>
      <c r="B539" s="153"/>
      <c r="C539" s="126"/>
      <c r="D539" s="320"/>
      <c r="E539" s="304" t="s">
        <v>1368</v>
      </c>
      <c r="F539" s="182" t="s">
        <v>1369</v>
      </c>
      <c r="G539" s="129"/>
      <c r="H539" s="130"/>
      <c r="I539" s="131"/>
      <c r="J539" s="132"/>
      <c r="K539" s="128" t="s">
        <v>324</v>
      </c>
      <c r="L539" s="149" t="s">
        <v>804</v>
      </c>
      <c r="M539" s="150" t="s">
        <v>805</v>
      </c>
      <c r="N539" s="129"/>
      <c r="O539" s="130"/>
      <c r="P539" s="130"/>
      <c r="Q539" s="130"/>
      <c r="R539" s="130"/>
      <c r="S539" s="130"/>
      <c r="T539" s="130"/>
      <c r="U539" s="131"/>
      <c r="V539" s="134"/>
      <c r="W539" s="130"/>
    </row>
    <row r="540" spans="1:23" x14ac:dyDescent="0.25">
      <c r="A540" s="179"/>
      <c r="B540" s="153"/>
      <c r="C540" s="126"/>
      <c r="D540" s="320"/>
      <c r="E540" s="304" t="s">
        <v>1370</v>
      </c>
      <c r="F540" s="182" t="s">
        <v>1371</v>
      </c>
      <c r="G540" s="129"/>
      <c r="H540" s="130"/>
      <c r="I540" s="131"/>
      <c r="J540" s="132"/>
      <c r="K540" s="128" t="s">
        <v>324</v>
      </c>
      <c r="L540" s="149" t="s">
        <v>804</v>
      </c>
      <c r="M540" s="150" t="s">
        <v>805</v>
      </c>
      <c r="N540" s="129"/>
      <c r="O540" s="130"/>
      <c r="P540" s="130"/>
      <c r="Q540" s="130"/>
      <c r="R540" s="130"/>
      <c r="S540" s="130"/>
      <c r="T540" s="130"/>
      <c r="U540" s="131"/>
      <c r="V540" s="134"/>
      <c r="W540" s="130"/>
    </row>
    <row r="541" spans="1:23" x14ac:dyDescent="0.25">
      <c r="A541" s="179"/>
      <c r="B541" s="153"/>
      <c r="C541" s="126"/>
      <c r="D541" s="174"/>
      <c r="E541" s="183" t="s">
        <v>1372</v>
      </c>
      <c r="F541" s="174" t="s">
        <v>1373</v>
      </c>
      <c r="G541" s="129"/>
      <c r="H541" s="130"/>
      <c r="I541" s="131"/>
      <c r="J541" s="132"/>
      <c r="K541" s="128" t="s">
        <v>120</v>
      </c>
      <c r="L541" s="149" t="s">
        <v>120</v>
      </c>
      <c r="M541" s="150" t="s">
        <v>128</v>
      </c>
      <c r="N541" s="129"/>
      <c r="O541" s="130"/>
      <c r="P541" s="130"/>
      <c r="Q541" s="130"/>
      <c r="R541" s="130"/>
      <c r="S541" s="130"/>
      <c r="T541" s="130"/>
      <c r="U541" s="131"/>
      <c r="V541" s="134"/>
      <c r="W541" s="130"/>
    </row>
    <row r="542" spans="1:23" x14ac:dyDescent="0.25">
      <c r="A542" s="179"/>
      <c r="B542" s="153"/>
      <c r="C542" s="126"/>
      <c r="D542" s="320"/>
      <c r="E542" s="304" t="s">
        <v>1374</v>
      </c>
      <c r="F542" s="182" t="s">
        <v>1375</v>
      </c>
      <c r="G542" s="129"/>
      <c r="H542" s="130"/>
      <c r="I542" s="131"/>
      <c r="J542" s="132"/>
      <c r="K542" s="128" t="s">
        <v>120</v>
      </c>
      <c r="L542" s="149" t="s">
        <v>120</v>
      </c>
      <c r="M542" s="150" t="s">
        <v>128</v>
      </c>
      <c r="N542" s="129"/>
      <c r="O542" s="130"/>
      <c r="P542" s="130"/>
      <c r="Q542" s="130"/>
      <c r="R542" s="130"/>
      <c r="S542" s="130"/>
      <c r="T542" s="130"/>
      <c r="U542" s="131"/>
      <c r="V542" s="134"/>
      <c r="W542" s="130"/>
    </row>
    <row r="543" spans="1:23" x14ac:dyDescent="0.25">
      <c r="A543" s="179"/>
      <c r="B543" s="153"/>
      <c r="C543" s="126"/>
      <c r="D543" s="320"/>
      <c r="E543" s="304" t="s">
        <v>1376</v>
      </c>
      <c r="F543" s="182" t="s">
        <v>1377</v>
      </c>
      <c r="G543" s="129"/>
      <c r="H543" s="130"/>
      <c r="I543" s="131"/>
      <c r="J543" s="132"/>
      <c r="K543" s="128" t="s">
        <v>120</v>
      </c>
      <c r="L543" s="149" t="s">
        <v>120</v>
      </c>
      <c r="M543" s="150" t="s">
        <v>128</v>
      </c>
      <c r="N543" s="129"/>
      <c r="O543" s="130"/>
      <c r="P543" s="130"/>
      <c r="Q543" s="130"/>
      <c r="R543" s="130"/>
      <c r="S543" s="130"/>
      <c r="T543" s="130"/>
      <c r="U543" s="131"/>
      <c r="V543" s="134"/>
      <c r="W543" s="130"/>
    </row>
    <row r="544" spans="1:23" x14ac:dyDescent="0.25">
      <c r="A544" s="179"/>
      <c r="B544" s="153"/>
      <c r="C544" s="126"/>
      <c r="D544" s="320"/>
      <c r="E544" s="304" t="s">
        <v>1378</v>
      </c>
      <c r="F544" s="182" t="s">
        <v>1379</v>
      </c>
      <c r="G544" s="129"/>
      <c r="H544" s="130"/>
      <c r="I544" s="131"/>
      <c r="J544" s="132"/>
      <c r="K544" s="128" t="s">
        <v>120</v>
      </c>
      <c r="L544" s="149" t="s">
        <v>120</v>
      </c>
      <c r="M544" s="150" t="s">
        <v>128</v>
      </c>
      <c r="N544" s="129"/>
      <c r="O544" s="130"/>
      <c r="P544" s="130"/>
      <c r="Q544" s="130"/>
      <c r="R544" s="130"/>
      <c r="S544" s="130"/>
      <c r="T544" s="130"/>
      <c r="U544" s="131"/>
      <c r="V544" s="134"/>
      <c r="W544" s="130"/>
    </row>
    <row r="545" spans="1:23" x14ac:dyDescent="0.25">
      <c r="A545" s="179"/>
      <c r="B545" s="153"/>
      <c r="C545" s="126"/>
      <c r="D545" s="320"/>
      <c r="E545" s="304" t="s">
        <v>1380</v>
      </c>
      <c r="F545" s="182" t="s">
        <v>1381</v>
      </c>
      <c r="G545" s="129"/>
      <c r="H545" s="130"/>
      <c r="I545" s="131"/>
      <c r="J545" s="132"/>
      <c r="K545" s="128" t="s">
        <v>120</v>
      </c>
      <c r="L545" s="149" t="s">
        <v>120</v>
      </c>
      <c r="M545" s="150" t="s">
        <v>128</v>
      </c>
      <c r="N545" s="129"/>
      <c r="O545" s="130"/>
      <c r="P545" s="130"/>
      <c r="Q545" s="130"/>
      <c r="R545" s="130"/>
      <c r="S545" s="130"/>
      <c r="T545" s="130"/>
      <c r="U545" s="131"/>
      <c r="V545" s="134"/>
      <c r="W545" s="130"/>
    </row>
    <row r="546" spans="1:23" x14ac:dyDescent="0.25">
      <c r="A546" s="179"/>
      <c r="B546" s="153"/>
      <c r="C546" s="126"/>
      <c r="D546" s="320"/>
      <c r="E546" s="304" t="s">
        <v>1382</v>
      </c>
      <c r="F546" s="182" t="s">
        <v>1383</v>
      </c>
      <c r="G546" s="129"/>
      <c r="H546" s="130"/>
      <c r="I546" s="131"/>
      <c r="J546" s="132"/>
      <c r="K546" s="128" t="s">
        <v>120</v>
      </c>
      <c r="L546" s="149" t="s">
        <v>120</v>
      </c>
      <c r="M546" s="150" t="s">
        <v>128</v>
      </c>
      <c r="N546" s="129"/>
      <c r="O546" s="130"/>
      <c r="P546" s="130"/>
      <c r="Q546" s="130"/>
      <c r="R546" s="130"/>
      <c r="S546" s="130"/>
      <c r="T546" s="130"/>
      <c r="U546" s="131"/>
      <c r="V546" s="134"/>
      <c r="W546" s="130"/>
    </row>
    <row r="547" spans="1:23" x14ac:dyDescent="0.25">
      <c r="A547" s="179"/>
      <c r="B547" s="153"/>
      <c r="C547" s="126"/>
      <c r="D547" s="320"/>
      <c r="E547" s="304" t="s">
        <v>1384</v>
      </c>
      <c r="F547" s="182" t="s">
        <v>1385</v>
      </c>
      <c r="G547" s="129"/>
      <c r="H547" s="130"/>
      <c r="I547" s="131"/>
      <c r="J547" s="132"/>
      <c r="K547" s="128" t="s">
        <v>120</v>
      </c>
      <c r="L547" s="149" t="s">
        <v>120</v>
      </c>
      <c r="M547" s="150" t="s">
        <v>128</v>
      </c>
      <c r="N547" s="129"/>
      <c r="O547" s="130"/>
      <c r="P547" s="130"/>
      <c r="Q547" s="130"/>
      <c r="R547" s="130"/>
      <c r="S547" s="130"/>
      <c r="T547" s="130"/>
      <c r="U547" s="131"/>
      <c r="V547" s="134"/>
      <c r="W547" s="130"/>
    </row>
    <row r="548" spans="1:23" x14ac:dyDescent="0.25">
      <c r="A548" s="179"/>
      <c r="B548" s="153"/>
      <c r="C548" s="126"/>
      <c r="D548" s="174"/>
      <c r="E548" s="183" t="s">
        <v>1386</v>
      </c>
      <c r="F548" s="174" t="s">
        <v>1387</v>
      </c>
      <c r="G548" s="129"/>
      <c r="H548" s="130"/>
      <c r="I548" s="131"/>
      <c r="J548" s="132"/>
      <c r="K548" s="128" t="s">
        <v>120</v>
      </c>
      <c r="L548" s="149" t="s">
        <v>120</v>
      </c>
      <c r="M548" s="150" t="s">
        <v>128</v>
      </c>
      <c r="N548" s="129"/>
      <c r="O548" s="130"/>
      <c r="P548" s="130"/>
      <c r="Q548" s="130"/>
      <c r="R548" s="130"/>
      <c r="S548" s="130"/>
      <c r="T548" s="130"/>
      <c r="U548" s="131"/>
      <c r="V548" s="134"/>
      <c r="W548" s="130"/>
    </row>
    <row r="549" spans="1:23" x14ac:dyDescent="0.25">
      <c r="A549" s="179"/>
      <c r="B549" s="153"/>
      <c r="C549" s="126"/>
      <c r="D549" s="320"/>
      <c r="E549" s="304" t="s">
        <v>1388</v>
      </c>
      <c r="F549" s="182" t="s">
        <v>1389</v>
      </c>
      <c r="G549" s="129"/>
      <c r="H549" s="130"/>
      <c r="I549" s="131"/>
      <c r="J549" s="132"/>
      <c r="K549" s="128" t="s">
        <v>120</v>
      </c>
      <c r="L549" s="149" t="s">
        <v>120</v>
      </c>
      <c r="M549" s="150" t="s">
        <v>128</v>
      </c>
      <c r="N549" s="129"/>
      <c r="O549" s="130"/>
      <c r="P549" s="130"/>
      <c r="Q549" s="130"/>
      <c r="R549" s="130"/>
      <c r="S549" s="130"/>
      <c r="T549" s="130"/>
      <c r="U549" s="131"/>
      <c r="V549" s="134"/>
      <c r="W549" s="130"/>
    </row>
    <row r="550" spans="1:23" x14ac:dyDescent="0.25">
      <c r="A550" s="179"/>
      <c r="B550" s="153"/>
      <c r="C550" s="126"/>
      <c r="D550" s="320"/>
      <c r="E550" s="304" t="s">
        <v>1390</v>
      </c>
      <c r="F550" s="182" t="s">
        <v>1391</v>
      </c>
      <c r="G550" s="129"/>
      <c r="H550" s="130"/>
      <c r="I550" s="131"/>
      <c r="J550" s="132"/>
      <c r="K550" s="128" t="s">
        <v>120</v>
      </c>
      <c r="L550" s="149" t="s">
        <v>120</v>
      </c>
      <c r="M550" s="150" t="s">
        <v>128</v>
      </c>
      <c r="N550" s="129"/>
      <c r="O550" s="130"/>
      <c r="P550" s="130"/>
      <c r="Q550" s="130"/>
      <c r="R550" s="130"/>
      <c r="S550" s="130"/>
      <c r="T550" s="130"/>
      <c r="U550" s="131"/>
      <c r="V550" s="134"/>
      <c r="W550" s="130"/>
    </row>
    <row r="551" spans="1:23" x14ac:dyDescent="0.25">
      <c r="A551" s="179"/>
      <c r="B551" s="153"/>
      <c r="C551" s="126"/>
      <c r="D551" s="174"/>
      <c r="E551" s="183" t="s">
        <v>1392</v>
      </c>
      <c r="F551" s="174" t="s">
        <v>1393</v>
      </c>
      <c r="G551" s="129"/>
      <c r="H551" s="130"/>
      <c r="I551" s="131"/>
      <c r="J551" s="132"/>
      <c r="K551" s="128" t="s">
        <v>120</v>
      </c>
      <c r="L551" s="149" t="s">
        <v>120</v>
      </c>
      <c r="M551" s="150" t="s">
        <v>128</v>
      </c>
      <c r="N551" s="129"/>
      <c r="O551" s="130"/>
      <c r="P551" s="130"/>
      <c r="Q551" s="130"/>
      <c r="R551" s="130"/>
      <c r="S551" s="130"/>
      <c r="T551" s="130"/>
      <c r="U551" s="131"/>
      <c r="V551" s="134"/>
      <c r="W551" s="130"/>
    </row>
    <row r="552" spans="1:23" x14ac:dyDescent="0.25">
      <c r="A552" s="179"/>
      <c r="B552" s="153"/>
      <c r="C552" s="126"/>
      <c r="D552" s="174"/>
      <c r="E552" s="183" t="s">
        <v>1394</v>
      </c>
      <c r="F552" s="174" t="s">
        <v>1395</v>
      </c>
      <c r="G552" s="129"/>
      <c r="H552" s="130"/>
      <c r="I552" s="131"/>
      <c r="J552" s="132"/>
      <c r="K552" s="128" t="s">
        <v>120</v>
      </c>
      <c r="L552" s="149" t="s">
        <v>120</v>
      </c>
      <c r="M552" s="150" t="s">
        <v>128</v>
      </c>
      <c r="N552" s="129"/>
      <c r="O552" s="130"/>
      <c r="P552" s="130"/>
      <c r="Q552" s="130"/>
      <c r="R552" s="130"/>
      <c r="S552" s="130"/>
      <c r="T552" s="130"/>
      <c r="U552" s="131"/>
      <c r="V552" s="134"/>
      <c r="W552" s="130"/>
    </row>
    <row r="553" spans="1:23" x14ac:dyDescent="0.25">
      <c r="A553" s="179"/>
      <c r="B553" s="153"/>
      <c r="C553" s="126"/>
      <c r="D553" s="174"/>
      <c r="E553" s="183" t="s">
        <v>1396</v>
      </c>
      <c r="F553" s="174" t="s">
        <v>1397</v>
      </c>
      <c r="G553" s="129"/>
      <c r="H553" s="130"/>
      <c r="I553" s="131"/>
      <c r="J553" s="132"/>
      <c r="K553" s="128" t="s">
        <v>120</v>
      </c>
      <c r="L553" s="149" t="s">
        <v>120</v>
      </c>
      <c r="M553" s="150" t="s">
        <v>128</v>
      </c>
      <c r="N553" s="129"/>
      <c r="O553" s="130"/>
      <c r="P553" s="130"/>
      <c r="Q553" s="130"/>
      <c r="R553" s="130"/>
      <c r="S553" s="130"/>
      <c r="T553" s="130"/>
      <c r="U553" s="131"/>
      <c r="V553" s="134"/>
      <c r="W553" s="130"/>
    </row>
    <row r="554" spans="1:23" x14ac:dyDescent="0.25">
      <c r="A554" s="126">
        <v>619</v>
      </c>
      <c r="B554" s="127" t="s">
        <v>1398</v>
      </c>
      <c r="C554" s="126"/>
      <c r="D554" s="127"/>
      <c r="E554" s="183" t="s">
        <v>1399</v>
      </c>
      <c r="F554" s="174" t="s">
        <v>1398</v>
      </c>
      <c r="G554" s="129"/>
      <c r="H554" s="130"/>
      <c r="I554" s="131"/>
      <c r="J554" s="132"/>
      <c r="K554" s="128" t="s">
        <v>120</v>
      </c>
      <c r="L554" s="149" t="s">
        <v>120</v>
      </c>
      <c r="M554" s="150" t="s">
        <v>128</v>
      </c>
      <c r="N554" s="129"/>
      <c r="O554" s="130"/>
      <c r="P554" s="130"/>
      <c r="Q554" s="130"/>
      <c r="R554" s="130"/>
      <c r="S554" s="130"/>
      <c r="T554" s="130"/>
      <c r="U554" s="131"/>
      <c r="V554" s="134"/>
      <c r="W554" s="130"/>
    </row>
    <row r="555" spans="1:23" x14ac:dyDescent="0.25">
      <c r="A555" s="179">
        <v>619</v>
      </c>
      <c r="B555" s="153" t="s">
        <v>1398</v>
      </c>
      <c r="C555" s="126"/>
      <c r="D555" s="320"/>
      <c r="E555" s="188" t="s">
        <v>1400</v>
      </c>
      <c r="F555" s="182" t="s">
        <v>1401</v>
      </c>
      <c r="G555" s="129"/>
      <c r="H555" s="130"/>
      <c r="I555" s="131"/>
      <c r="J555" s="132"/>
      <c r="K555" s="128" t="s">
        <v>120</v>
      </c>
      <c r="L555" s="149" t="s">
        <v>120</v>
      </c>
      <c r="M555" s="150" t="s">
        <v>128</v>
      </c>
      <c r="N555" s="129"/>
      <c r="O555" s="130"/>
      <c r="P555" s="130"/>
      <c r="Q555" s="130"/>
      <c r="R555" s="130"/>
      <c r="S555" s="130"/>
      <c r="T555" s="130"/>
      <c r="U555" s="131"/>
      <c r="V555" s="134"/>
      <c r="W555" s="130"/>
    </row>
    <row r="556" spans="1:23" x14ac:dyDescent="0.25">
      <c r="A556" s="179">
        <v>619</v>
      </c>
      <c r="B556" s="153" t="s">
        <v>1398</v>
      </c>
      <c r="C556" s="126"/>
      <c r="D556" s="320"/>
      <c r="E556" s="304" t="s">
        <v>1402</v>
      </c>
      <c r="F556" s="305" t="s">
        <v>1403</v>
      </c>
      <c r="G556" s="129"/>
      <c r="H556" s="130"/>
      <c r="I556" s="131"/>
      <c r="J556" s="132"/>
      <c r="K556" s="128" t="s">
        <v>120</v>
      </c>
      <c r="L556" s="149" t="s">
        <v>120</v>
      </c>
      <c r="M556" s="150" t="s">
        <v>128</v>
      </c>
      <c r="N556" s="129"/>
      <c r="O556" s="130"/>
      <c r="P556" s="130"/>
      <c r="Q556" s="130"/>
      <c r="R556" s="130"/>
      <c r="S556" s="130"/>
      <c r="T556" s="130"/>
      <c r="U556" s="131"/>
      <c r="V556" s="134"/>
      <c r="W556" s="130"/>
    </row>
    <row r="557" spans="1:23" x14ac:dyDescent="0.25">
      <c r="A557" s="179">
        <v>619</v>
      </c>
      <c r="B557" s="153" t="s">
        <v>1398</v>
      </c>
      <c r="C557" s="126"/>
      <c r="D557" s="320"/>
      <c r="E557" s="304" t="s">
        <v>1404</v>
      </c>
      <c r="F557" s="305" t="s">
        <v>1405</v>
      </c>
      <c r="G557" s="129"/>
      <c r="H557" s="130"/>
      <c r="I557" s="131"/>
      <c r="J557" s="132"/>
      <c r="K557" s="128" t="s">
        <v>120</v>
      </c>
      <c r="L557" s="149" t="s">
        <v>120</v>
      </c>
      <c r="M557" s="150" t="s">
        <v>128</v>
      </c>
      <c r="N557" s="129"/>
      <c r="O557" s="130"/>
      <c r="P557" s="130"/>
      <c r="Q557" s="130"/>
      <c r="R557" s="130"/>
      <c r="S557" s="130"/>
      <c r="T557" s="130"/>
      <c r="U557" s="131"/>
      <c r="V557" s="134"/>
      <c r="W557" s="130"/>
    </row>
    <row r="558" spans="1:23" x14ac:dyDescent="0.25">
      <c r="A558" s="179">
        <v>619</v>
      </c>
      <c r="B558" s="153" t="s">
        <v>1398</v>
      </c>
      <c r="C558" s="126"/>
      <c r="D558" s="320"/>
      <c r="E558" s="304" t="s">
        <v>1406</v>
      </c>
      <c r="F558" s="305" t="s">
        <v>1407</v>
      </c>
      <c r="G558" s="129"/>
      <c r="H558" s="130"/>
      <c r="I558" s="131"/>
      <c r="J558" s="132"/>
      <c r="K558" s="128" t="s">
        <v>120</v>
      </c>
      <c r="L558" s="149" t="s">
        <v>120</v>
      </c>
      <c r="M558" s="150" t="s">
        <v>128</v>
      </c>
      <c r="N558" s="129"/>
      <c r="O558" s="130"/>
      <c r="P558" s="130"/>
      <c r="Q558" s="130"/>
      <c r="R558" s="130"/>
      <c r="S558" s="130"/>
      <c r="T558" s="130"/>
      <c r="U558" s="131"/>
      <c r="V558" s="134"/>
      <c r="W558" s="130"/>
    </row>
    <row r="559" spans="1:23" x14ac:dyDescent="0.25">
      <c r="A559" s="179">
        <v>619</v>
      </c>
      <c r="B559" s="153" t="s">
        <v>1398</v>
      </c>
      <c r="C559" s="126"/>
      <c r="D559" s="320"/>
      <c r="E559" s="188" t="s">
        <v>1408</v>
      </c>
      <c r="F559" s="182" t="s">
        <v>1409</v>
      </c>
      <c r="G559" s="129"/>
      <c r="H559" s="130"/>
      <c r="I559" s="131"/>
      <c r="J559" s="132"/>
      <c r="K559" s="128" t="s">
        <v>120</v>
      </c>
      <c r="L559" s="149" t="s">
        <v>120</v>
      </c>
      <c r="M559" s="150" t="s">
        <v>128</v>
      </c>
      <c r="N559" s="129"/>
      <c r="O559" s="130"/>
      <c r="P559" s="130"/>
      <c r="Q559" s="130"/>
      <c r="R559" s="130"/>
      <c r="S559" s="130"/>
      <c r="T559" s="130"/>
      <c r="U559" s="131"/>
      <c r="V559" s="134"/>
      <c r="W559" s="130"/>
    </row>
    <row r="560" spans="1:23" x14ac:dyDescent="0.25">
      <c r="A560" s="179">
        <v>619</v>
      </c>
      <c r="B560" s="153" t="s">
        <v>1398</v>
      </c>
      <c r="C560" s="126"/>
      <c r="D560" s="320"/>
      <c r="E560" s="188" t="s">
        <v>1410</v>
      </c>
      <c r="F560" s="182" t="s">
        <v>1411</v>
      </c>
      <c r="G560" s="129"/>
      <c r="H560" s="130"/>
      <c r="I560" s="131"/>
      <c r="J560" s="132"/>
      <c r="K560" s="128" t="s">
        <v>120</v>
      </c>
      <c r="L560" s="149" t="s">
        <v>120</v>
      </c>
      <c r="M560" s="150" t="s">
        <v>128</v>
      </c>
      <c r="N560" s="129"/>
      <c r="O560" s="130"/>
      <c r="P560" s="130"/>
      <c r="Q560" s="130"/>
      <c r="R560" s="130"/>
      <c r="S560" s="130"/>
      <c r="T560" s="130"/>
      <c r="U560" s="131"/>
      <c r="V560" s="134"/>
      <c r="W560" s="130"/>
    </row>
    <row r="561" spans="1:23" x14ac:dyDescent="0.25">
      <c r="A561" s="179">
        <v>619</v>
      </c>
      <c r="B561" s="153" t="s">
        <v>1398</v>
      </c>
      <c r="C561" s="126"/>
      <c r="D561" s="320"/>
      <c r="E561" s="304" t="s">
        <v>1412</v>
      </c>
      <c r="F561" s="305" t="s">
        <v>1413</v>
      </c>
      <c r="G561" s="129"/>
      <c r="H561" s="130"/>
      <c r="I561" s="131"/>
      <c r="J561" s="132"/>
      <c r="K561" s="128" t="s">
        <v>120</v>
      </c>
      <c r="L561" s="149" t="s">
        <v>120</v>
      </c>
      <c r="M561" s="150" t="s">
        <v>128</v>
      </c>
      <c r="N561" s="129"/>
      <c r="O561" s="130"/>
      <c r="P561" s="130"/>
      <c r="Q561" s="130"/>
      <c r="R561" s="130"/>
      <c r="S561" s="130"/>
      <c r="T561" s="130"/>
      <c r="U561" s="131"/>
      <c r="V561" s="134"/>
      <c r="W561" s="130"/>
    </row>
    <row r="562" spans="1:23" x14ac:dyDescent="0.25">
      <c r="A562" s="179">
        <v>619</v>
      </c>
      <c r="B562" s="153" t="s">
        <v>1398</v>
      </c>
      <c r="C562" s="126"/>
      <c r="D562" s="320"/>
      <c r="E562" s="188" t="s">
        <v>1414</v>
      </c>
      <c r="F562" s="182" t="s">
        <v>1415</v>
      </c>
      <c r="G562" s="129"/>
      <c r="H562" s="130"/>
      <c r="I562" s="131"/>
      <c r="J562" s="132"/>
      <c r="K562" s="128" t="s">
        <v>120</v>
      </c>
      <c r="L562" s="149" t="s">
        <v>120</v>
      </c>
      <c r="M562" s="150" t="s">
        <v>128</v>
      </c>
      <c r="N562" s="129"/>
      <c r="O562" s="130"/>
      <c r="P562" s="130"/>
      <c r="Q562" s="130"/>
      <c r="R562" s="130"/>
      <c r="S562" s="130"/>
      <c r="T562" s="130"/>
      <c r="U562" s="131"/>
      <c r="V562" s="134"/>
      <c r="W562" s="130"/>
    </row>
    <row r="563" spans="1:23" x14ac:dyDescent="0.25">
      <c r="A563" s="179">
        <v>619</v>
      </c>
      <c r="B563" s="153" t="s">
        <v>1398</v>
      </c>
      <c r="C563" s="126"/>
      <c r="D563" s="320"/>
      <c r="E563" s="304" t="s">
        <v>1416</v>
      </c>
      <c r="F563" s="305" t="s">
        <v>1417</v>
      </c>
      <c r="G563" s="129"/>
      <c r="H563" s="130"/>
      <c r="I563" s="131"/>
      <c r="J563" s="132"/>
      <c r="K563" s="128" t="s">
        <v>120</v>
      </c>
      <c r="L563" s="149" t="s">
        <v>120</v>
      </c>
      <c r="M563" s="150" t="s">
        <v>128</v>
      </c>
      <c r="N563" s="129"/>
      <c r="O563" s="130"/>
      <c r="P563" s="130"/>
      <c r="Q563" s="130"/>
      <c r="R563" s="130"/>
      <c r="S563" s="130"/>
      <c r="T563" s="130"/>
      <c r="U563" s="131"/>
      <c r="V563" s="134"/>
      <c r="W563" s="130"/>
    </row>
    <row r="564" spans="1:23" x14ac:dyDescent="0.25">
      <c r="A564" s="179">
        <v>619</v>
      </c>
      <c r="B564" s="153" t="s">
        <v>1398</v>
      </c>
      <c r="C564" s="126"/>
      <c r="D564" s="320"/>
      <c r="E564" s="304" t="s">
        <v>1418</v>
      </c>
      <c r="F564" s="305" t="s">
        <v>1419</v>
      </c>
      <c r="G564" s="129"/>
      <c r="H564" s="130"/>
      <c r="I564" s="131"/>
      <c r="J564" s="132"/>
      <c r="K564" s="128" t="s">
        <v>120</v>
      </c>
      <c r="L564" s="149" t="s">
        <v>120</v>
      </c>
      <c r="M564" s="150" t="s">
        <v>128</v>
      </c>
      <c r="N564" s="129"/>
      <c r="O564" s="130"/>
      <c r="P564" s="130"/>
      <c r="Q564" s="130"/>
      <c r="R564" s="130"/>
      <c r="S564" s="130"/>
      <c r="T564" s="130"/>
      <c r="U564" s="131"/>
      <c r="V564" s="134"/>
      <c r="W564" s="130"/>
    </row>
    <row r="565" spans="1:23" x14ac:dyDescent="0.25">
      <c r="A565" s="179">
        <v>619</v>
      </c>
      <c r="B565" s="153" t="s">
        <v>1398</v>
      </c>
      <c r="C565" s="126"/>
      <c r="D565" s="320"/>
      <c r="E565" s="304" t="s">
        <v>1420</v>
      </c>
      <c r="F565" s="305" t="s">
        <v>1421</v>
      </c>
      <c r="G565" s="129"/>
      <c r="H565" s="130"/>
      <c r="I565" s="131"/>
      <c r="J565" s="132"/>
      <c r="K565" s="128" t="s">
        <v>120</v>
      </c>
      <c r="L565" s="149" t="s">
        <v>120</v>
      </c>
      <c r="M565" s="150" t="s">
        <v>128</v>
      </c>
      <c r="N565" s="129"/>
      <c r="O565" s="130"/>
      <c r="P565" s="130"/>
      <c r="Q565" s="130"/>
      <c r="R565" s="130"/>
      <c r="S565" s="130"/>
      <c r="T565" s="130"/>
      <c r="U565" s="131"/>
      <c r="V565" s="134"/>
      <c r="W565" s="130"/>
    </row>
    <row r="566" spans="1:23" x14ac:dyDescent="0.25">
      <c r="A566" s="179">
        <v>619</v>
      </c>
      <c r="B566" s="153" t="s">
        <v>1398</v>
      </c>
      <c r="C566" s="126"/>
      <c r="D566" s="320"/>
      <c r="E566" s="188" t="s">
        <v>1422</v>
      </c>
      <c r="F566" s="182" t="s">
        <v>1423</v>
      </c>
      <c r="G566" s="129"/>
      <c r="H566" s="130"/>
      <c r="I566" s="131"/>
      <c r="J566" s="132"/>
      <c r="K566" s="128" t="s">
        <v>120</v>
      </c>
      <c r="L566" s="149" t="s">
        <v>120</v>
      </c>
      <c r="M566" s="150" t="s">
        <v>128</v>
      </c>
      <c r="N566" s="129"/>
      <c r="O566" s="130"/>
      <c r="P566" s="130"/>
      <c r="Q566" s="130"/>
      <c r="R566" s="130"/>
      <c r="S566" s="130"/>
      <c r="T566" s="130"/>
      <c r="U566" s="131"/>
      <c r="V566" s="134"/>
      <c r="W566" s="130"/>
    </row>
    <row r="567" spans="1:23" x14ac:dyDescent="0.25">
      <c r="A567" s="258">
        <v>619</v>
      </c>
      <c r="B567" s="439" t="s">
        <v>1398</v>
      </c>
      <c r="C567" s="156"/>
      <c r="D567" s="442"/>
      <c r="E567" s="260" t="s">
        <v>1424</v>
      </c>
      <c r="F567" s="261" t="s">
        <v>1425</v>
      </c>
      <c r="G567" s="159"/>
      <c r="H567" s="160"/>
      <c r="I567" s="161"/>
      <c r="J567" s="162"/>
      <c r="K567" s="158" t="s">
        <v>120</v>
      </c>
      <c r="L567" s="212" t="s">
        <v>120</v>
      </c>
      <c r="M567" s="213" t="s">
        <v>128</v>
      </c>
      <c r="N567" s="159"/>
      <c r="O567" s="160"/>
      <c r="P567" s="160"/>
      <c r="Q567" s="160"/>
      <c r="R567" s="160"/>
      <c r="S567" s="160"/>
      <c r="T567" s="160"/>
      <c r="U567" s="161"/>
      <c r="V567" s="214"/>
      <c r="W567" s="160"/>
    </row>
    <row r="568" spans="1:23" x14ac:dyDescent="0.25">
      <c r="A568" s="136">
        <v>620</v>
      </c>
      <c r="B568" s="137" t="s">
        <v>1426</v>
      </c>
      <c r="C568" s="136">
        <v>620</v>
      </c>
      <c r="D568" s="165" t="s">
        <v>1427</v>
      </c>
      <c r="E568" s="166" t="s">
        <v>1428</v>
      </c>
      <c r="F568" s="167" t="s">
        <v>1426</v>
      </c>
      <c r="G568" s="393"/>
      <c r="H568" s="394"/>
      <c r="I568" s="390"/>
      <c r="J568" s="391"/>
      <c r="K568" s="392" t="s">
        <v>120</v>
      </c>
      <c r="L568" s="437" t="s">
        <v>120</v>
      </c>
      <c r="M568" s="418" t="s">
        <v>128</v>
      </c>
      <c r="N568" s="393"/>
      <c r="O568" s="394"/>
      <c r="P568" s="394"/>
      <c r="Q568" s="394"/>
      <c r="R568" s="394"/>
      <c r="S568" s="394"/>
      <c r="T568" s="394"/>
      <c r="U568" s="390"/>
      <c r="V568" s="395" t="s">
        <v>26</v>
      </c>
      <c r="W568" s="394"/>
    </row>
    <row r="569" spans="1:23" x14ac:dyDescent="0.25">
      <c r="A569" s="126">
        <v>621</v>
      </c>
      <c r="B569" s="127" t="s">
        <v>1429</v>
      </c>
      <c r="C569" s="126"/>
      <c r="D569" s="281"/>
      <c r="E569" s="183" t="s">
        <v>1430</v>
      </c>
      <c r="F569" s="174" t="s">
        <v>1431</v>
      </c>
      <c r="G569" s="129"/>
      <c r="H569" s="130"/>
      <c r="I569" s="131"/>
      <c r="J569" s="132"/>
      <c r="K569" s="128" t="s">
        <v>120</v>
      </c>
      <c r="L569" s="149" t="s">
        <v>120</v>
      </c>
      <c r="M569" s="150" t="s">
        <v>128</v>
      </c>
      <c r="N569" s="129"/>
      <c r="O569" s="130"/>
      <c r="P569" s="130"/>
      <c r="Q569" s="130"/>
      <c r="R569" s="130"/>
      <c r="S569" s="130"/>
      <c r="T569" s="130"/>
      <c r="U569" s="131"/>
      <c r="V569" s="134" t="s">
        <v>26</v>
      </c>
      <c r="W569" s="130"/>
    </row>
    <row r="570" spans="1:23" x14ac:dyDescent="0.25">
      <c r="A570" s="126">
        <v>622</v>
      </c>
      <c r="B570" s="127" t="s">
        <v>1432</v>
      </c>
      <c r="C570" s="126"/>
      <c r="D570" s="281"/>
      <c r="E570" s="183" t="s">
        <v>1433</v>
      </c>
      <c r="F570" s="174" t="s">
        <v>1434</v>
      </c>
      <c r="G570" s="129"/>
      <c r="H570" s="130"/>
      <c r="I570" s="131"/>
      <c r="J570" s="132"/>
      <c r="K570" s="128" t="s">
        <v>120</v>
      </c>
      <c r="L570" s="149" t="s">
        <v>120</v>
      </c>
      <c r="M570" s="150" t="s">
        <v>128</v>
      </c>
      <c r="N570" s="129"/>
      <c r="O570" s="130"/>
      <c r="P570" s="130"/>
      <c r="Q570" s="130"/>
      <c r="R570" s="130"/>
      <c r="S570" s="130"/>
      <c r="T570" s="130"/>
      <c r="U570" s="131"/>
      <c r="V570" s="134" t="s">
        <v>26</v>
      </c>
      <c r="W570" s="130"/>
    </row>
    <row r="571" spans="1:23" x14ac:dyDescent="0.25">
      <c r="A571" s="126">
        <v>623</v>
      </c>
      <c r="B571" s="127" t="s">
        <v>1435</v>
      </c>
      <c r="C571" s="126"/>
      <c r="D571" s="281"/>
      <c r="E571" s="183" t="s">
        <v>1436</v>
      </c>
      <c r="F571" s="174" t="s">
        <v>1435</v>
      </c>
      <c r="G571" s="129"/>
      <c r="H571" s="130"/>
      <c r="I571" s="131"/>
      <c r="J571" s="132"/>
      <c r="K571" s="128" t="s">
        <v>120</v>
      </c>
      <c r="L571" s="149" t="s">
        <v>120</v>
      </c>
      <c r="M571" s="150" t="s">
        <v>128</v>
      </c>
      <c r="N571" s="129"/>
      <c r="O571" s="130"/>
      <c r="P571" s="130"/>
      <c r="Q571" s="130"/>
      <c r="R571" s="130"/>
      <c r="S571" s="130"/>
      <c r="T571" s="130"/>
      <c r="U571" s="131"/>
      <c r="V571" s="134" t="s">
        <v>1120</v>
      </c>
      <c r="W571" s="130"/>
    </row>
    <row r="572" spans="1:23" x14ac:dyDescent="0.25">
      <c r="A572" s="126">
        <v>629</v>
      </c>
      <c r="B572" s="127" t="s">
        <v>1437</v>
      </c>
      <c r="C572" s="126"/>
      <c r="D572" s="281"/>
      <c r="E572" s="183" t="s">
        <v>1438</v>
      </c>
      <c r="F572" s="174" t="s">
        <v>1437</v>
      </c>
      <c r="G572" s="129"/>
      <c r="H572" s="130"/>
      <c r="I572" s="131"/>
      <c r="J572" s="132"/>
      <c r="K572" s="128" t="s">
        <v>120</v>
      </c>
      <c r="L572" s="149" t="s">
        <v>120</v>
      </c>
      <c r="M572" s="150" t="s">
        <v>128</v>
      </c>
      <c r="N572" s="129"/>
      <c r="O572" s="130"/>
      <c r="P572" s="130"/>
      <c r="Q572" s="130"/>
      <c r="R572" s="130"/>
      <c r="S572" s="130"/>
      <c r="T572" s="130"/>
      <c r="U572" s="131"/>
      <c r="V572" s="134"/>
      <c r="W572" s="130"/>
    </row>
    <row r="573" spans="1:23" x14ac:dyDescent="0.25">
      <c r="A573" s="273"/>
      <c r="B573" s="127"/>
      <c r="C573" s="126">
        <v>630</v>
      </c>
      <c r="D573" s="281" t="s">
        <v>1439</v>
      </c>
      <c r="E573" s="183" t="s">
        <v>1440</v>
      </c>
      <c r="F573" s="174" t="s">
        <v>1441</v>
      </c>
      <c r="G573" s="129"/>
      <c r="H573" s="130"/>
      <c r="I573" s="131"/>
      <c r="J573" s="132"/>
      <c r="K573" s="128" t="s">
        <v>120</v>
      </c>
      <c r="L573" s="149" t="s">
        <v>120</v>
      </c>
      <c r="M573" s="150" t="s">
        <v>128</v>
      </c>
      <c r="N573" s="129"/>
      <c r="O573" s="130"/>
      <c r="P573" s="130"/>
      <c r="Q573" s="130"/>
      <c r="R573" s="130"/>
      <c r="S573" s="130"/>
      <c r="T573" s="130"/>
      <c r="U573" s="131"/>
      <c r="V573" s="134"/>
      <c r="W573" s="130"/>
    </row>
    <row r="574" spans="1:23" x14ac:dyDescent="0.25">
      <c r="A574" s="126"/>
      <c r="B574" s="127"/>
      <c r="C574" s="126"/>
      <c r="D574" s="174"/>
      <c r="E574" s="183" t="s">
        <v>1442</v>
      </c>
      <c r="F574" s="174" t="s">
        <v>1443</v>
      </c>
      <c r="G574" s="129"/>
      <c r="H574" s="130"/>
      <c r="I574" s="131"/>
      <c r="J574" s="132"/>
      <c r="K574" s="128" t="s">
        <v>120</v>
      </c>
      <c r="L574" s="149" t="s">
        <v>120</v>
      </c>
      <c r="M574" s="150" t="s">
        <v>128</v>
      </c>
      <c r="N574" s="129"/>
      <c r="O574" s="130"/>
      <c r="P574" s="130"/>
      <c r="Q574" s="130"/>
      <c r="R574" s="130"/>
      <c r="S574" s="130"/>
      <c r="T574" s="130"/>
      <c r="U574" s="131"/>
      <c r="V574" s="134"/>
      <c r="W574" s="130"/>
    </row>
    <row r="575" spans="1:23" x14ac:dyDescent="0.25">
      <c r="A575" s="126"/>
      <c r="B575" s="127"/>
      <c r="C575" s="126"/>
      <c r="D575" s="174"/>
      <c r="E575" s="183" t="s">
        <v>1444</v>
      </c>
      <c r="F575" s="174" t="s">
        <v>1445</v>
      </c>
      <c r="G575" s="129"/>
      <c r="H575" s="130"/>
      <c r="I575" s="131"/>
      <c r="J575" s="132"/>
      <c r="K575" s="128" t="s">
        <v>120</v>
      </c>
      <c r="L575" s="149" t="s">
        <v>120</v>
      </c>
      <c r="M575" s="150" t="s">
        <v>128</v>
      </c>
      <c r="N575" s="129"/>
      <c r="O575" s="130"/>
      <c r="P575" s="130"/>
      <c r="Q575" s="130"/>
      <c r="R575" s="130"/>
      <c r="S575" s="130"/>
      <c r="T575" s="130"/>
      <c r="U575" s="131"/>
      <c r="V575" s="134"/>
      <c r="W575" s="130"/>
    </row>
    <row r="576" spans="1:23" x14ac:dyDescent="0.25">
      <c r="A576" s="126"/>
      <c r="B576" s="127"/>
      <c r="C576" s="126"/>
      <c r="D576" s="174"/>
      <c r="E576" s="183" t="s">
        <v>1446</v>
      </c>
      <c r="F576" s="174" t="s">
        <v>1447</v>
      </c>
      <c r="G576" s="129"/>
      <c r="H576" s="130"/>
      <c r="I576" s="131"/>
      <c r="J576" s="132"/>
      <c r="K576" s="128" t="s">
        <v>120</v>
      </c>
      <c r="L576" s="149" t="s">
        <v>120</v>
      </c>
      <c r="M576" s="150" t="s">
        <v>128</v>
      </c>
      <c r="N576" s="129"/>
      <c r="O576" s="130"/>
      <c r="P576" s="130"/>
      <c r="Q576" s="130"/>
      <c r="R576" s="130"/>
      <c r="S576" s="130"/>
      <c r="T576" s="130"/>
      <c r="U576" s="131"/>
      <c r="V576" s="134"/>
      <c r="W576" s="130"/>
    </row>
    <row r="577" spans="1:23" x14ac:dyDescent="0.25">
      <c r="A577" s="458"/>
      <c r="B577" s="459"/>
      <c r="C577" s="458"/>
      <c r="D577" s="460"/>
      <c r="E577" s="461" t="s">
        <v>1448</v>
      </c>
      <c r="F577" s="460" t="s">
        <v>1449</v>
      </c>
      <c r="G577" s="462"/>
      <c r="H577" s="463"/>
      <c r="I577" s="464"/>
      <c r="J577" s="465"/>
      <c r="K577" s="466" t="s">
        <v>120</v>
      </c>
      <c r="L577" s="467" t="s">
        <v>120</v>
      </c>
      <c r="M577" s="468" t="s">
        <v>128</v>
      </c>
      <c r="N577" s="462"/>
      <c r="O577" s="463"/>
      <c r="P577" s="463"/>
      <c r="Q577" s="463"/>
      <c r="R577" s="463"/>
      <c r="S577" s="463"/>
      <c r="T577" s="463"/>
      <c r="U577" s="464"/>
      <c r="V577" s="469"/>
      <c r="W577" s="463"/>
    </row>
  </sheetData>
  <autoFilter ref="A3:W577" xr:uid="{00000000-0009-0000-0000-000000000000}"/>
  <customSheetViews>
    <customSheetView guid="{8B596969-B225-4F87-BDF4-0997D2FD9175}" scale="40" showAutoFilter="1" state="hidden">
      <selection activeCell="V428" sqref="V428"/>
      <pageMargins left="0" right="0" top="0" bottom="0" header="0" footer="0"/>
      <autoFilter ref="A3:W577" xr:uid="{00000000-0000-0000-0000-000000000000}"/>
    </customSheetView>
  </customSheetViews>
  <mergeCells count="9">
    <mergeCell ref="N2:U2"/>
    <mergeCell ref="V2:W2"/>
    <mergeCell ref="J200:J210"/>
    <mergeCell ref="A1:M1"/>
    <mergeCell ref="A2:B2"/>
    <mergeCell ref="C2:D2"/>
    <mergeCell ref="E2:F2"/>
    <mergeCell ref="G2:I2"/>
    <mergeCell ref="K2:M2"/>
  </mergeCells>
  <pageMargins left="0.7" right="0.7" top="0.78740157499999996" bottom="0.78740157499999996"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0"/>
  <dimension ref="A1:A2"/>
  <sheetViews>
    <sheetView workbookViewId="0">
      <selection activeCell="A3" sqref="A3"/>
    </sheetView>
  </sheetViews>
  <sheetFormatPr baseColWidth="10" defaultColWidth="10.7109375" defaultRowHeight="15" x14ac:dyDescent="0.25"/>
  <sheetData>
    <row r="1" spans="1:1" x14ac:dyDescent="0.25">
      <c r="A1" t="s">
        <v>1454</v>
      </c>
    </row>
    <row r="2" spans="1:1" x14ac:dyDescent="0.25">
      <c r="A2" t="s">
        <v>1462</v>
      </c>
    </row>
  </sheetData>
  <customSheetViews>
    <customSheetView guid="{8B596969-B225-4F87-BDF4-0997D2FD9175}" state="hidden">
      <selection activeCell="A3" sqref="A3"/>
      <pageMargins left="0" right="0" top="0" bottom="0" header="0" footer="0"/>
    </customSheetView>
  </customSheetView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dimension ref="C1:O17"/>
  <sheetViews>
    <sheetView zoomScale="55" zoomScaleNormal="55" workbookViewId="0">
      <selection activeCell="J29" sqref="J29"/>
    </sheetView>
  </sheetViews>
  <sheetFormatPr baseColWidth="10" defaultColWidth="10.7109375" defaultRowHeight="15" x14ac:dyDescent="0.25"/>
  <cols>
    <col min="1" max="1" width="8.42578125" customWidth="1"/>
    <col min="2" max="2" width="9.85546875" customWidth="1"/>
    <col min="3" max="3" width="24.85546875" style="31" customWidth="1"/>
    <col min="4" max="5" width="24.42578125" style="31" customWidth="1"/>
    <col min="6" max="6" width="15.28515625" style="31" customWidth="1"/>
    <col min="7" max="7" width="15.7109375" style="31" customWidth="1"/>
    <col min="8" max="8" width="31.140625" style="31" customWidth="1"/>
    <col min="9" max="9" width="13" style="31" customWidth="1"/>
    <col min="10" max="10" width="16" style="31" customWidth="1"/>
    <col min="11" max="11" width="16.85546875" style="31" customWidth="1"/>
    <col min="12" max="12" width="17.7109375" style="31" customWidth="1"/>
    <col min="13" max="13" width="10.28515625" style="31" customWidth="1"/>
    <col min="14" max="14" width="8.85546875" style="31" customWidth="1"/>
    <col min="15" max="15" width="8.7109375" style="31" customWidth="1"/>
  </cols>
  <sheetData>
    <row r="1" spans="3:15" x14ac:dyDescent="0.25">
      <c r="C1" s="481" t="s">
        <v>2119</v>
      </c>
      <c r="D1" s="481" t="s">
        <v>2120</v>
      </c>
      <c r="E1" s="481"/>
      <c r="F1" s="482" t="s">
        <v>1511</v>
      </c>
      <c r="G1" s="482" t="s">
        <v>1512</v>
      </c>
      <c r="H1" s="481" t="s">
        <v>2121</v>
      </c>
      <c r="I1" s="482" t="s">
        <v>20</v>
      </c>
      <c r="J1" s="481" t="s">
        <v>21</v>
      </c>
      <c r="K1" s="481" t="s">
        <v>1514</v>
      </c>
      <c r="L1" s="482" t="s">
        <v>2122</v>
      </c>
      <c r="M1" s="481" t="s">
        <v>2123</v>
      </c>
      <c r="N1" s="481" t="s">
        <v>2124</v>
      </c>
      <c r="O1" s="481" t="s">
        <v>2125</v>
      </c>
    </row>
    <row r="2" spans="3:15" s="9" customFormat="1" ht="12.75" x14ac:dyDescent="0.25">
      <c r="C2" s="18" t="s">
        <v>14</v>
      </c>
      <c r="D2" s="18"/>
      <c r="E2" s="18"/>
      <c r="F2" s="18" t="s">
        <v>1518</v>
      </c>
      <c r="G2" s="18" t="s">
        <v>47</v>
      </c>
      <c r="H2" s="18" t="s">
        <v>1529</v>
      </c>
      <c r="I2" s="18" t="s">
        <v>26</v>
      </c>
      <c r="J2" s="18" t="s">
        <v>2126</v>
      </c>
      <c r="K2" s="18" t="s">
        <v>21</v>
      </c>
      <c r="L2" s="18"/>
      <c r="M2" s="18"/>
      <c r="N2" s="18" t="s">
        <v>93</v>
      </c>
      <c r="O2" s="18"/>
    </row>
    <row r="3" spans="3:15" ht="12.75" customHeight="1" x14ac:dyDescent="0.25">
      <c r="C3" s="18" t="s">
        <v>1530</v>
      </c>
      <c r="D3" s="18"/>
      <c r="E3" s="18"/>
      <c r="F3" s="18" t="s">
        <v>1518</v>
      </c>
      <c r="G3" s="18" t="s">
        <v>1534</v>
      </c>
      <c r="H3" s="18">
        <v>2020</v>
      </c>
      <c r="I3" s="18" t="s">
        <v>26</v>
      </c>
      <c r="J3" s="18" t="s">
        <v>2126</v>
      </c>
      <c r="K3" s="18" t="s">
        <v>21</v>
      </c>
      <c r="L3" s="18"/>
      <c r="M3" s="18"/>
      <c r="N3" s="18"/>
      <c r="O3" s="18" t="s">
        <v>93</v>
      </c>
    </row>
    <row r="4" spans="3:15" ht="12.75" customHeight="1" x14ac:dyDescent="0.25">
      <c r="C4" s="18" t="s">
        <v>1535</v>
      </c>
      <c r="D4" s="18"/>
      <c r="E4" s="18"/>
      <c r="F4" s="18" t="s">
        <v>1518</v>
      </c>
      <c r="G4" s="18" t="s">
        <v>47</v>
      </c>
      <c r="H4" s="18" t="s">
        <v>1537</v>
      </c>
      <c r="I4" s="18" t="s">
        <v>26</v>
      </c>
      <c r="J4" s="18" t="s">
        <v>2126</v>
      </c>
      <c r="K4" s="18" t="s">
        <v>21</v>
      </c>
      <c r="L4" s="18"/>
      <c r="M4" s="18"/>
      <c r="N4" s="18"/>
      <c r="O4" s="18" t="s">
        <v>93</v>
      </c>
    </row>
    <row r="5" spans="3:15" ht="12.75" customHeight="1" x14ac:dyDescent="0.25">
      <c r="C5" s="18" t="s">
        <v>1538</v>
      </c>
      <c r="D5" s="18"/>
      <c r="E5" s="18"/>
      <c r="F5" s="18" t="s">
        <v>1518</v>
      </c>
      <c r="G5" s="18" t="s">
        <v>47</v>
      </c>
      <c r="H5" s="18" t="s">
        <v>1537</v>
      </c>
      <c r="I5" s="18" t="s">
        <v>26</v>
      </c>
      <c r="J5" s="18" t="s">
        <v>2126</v>
      </c>
      <c r="K5" s="18" t="s">
        <v>21</v>
      </c>
      <c r="L5" s="18"/>
      <c r="M5" s="18"/>
      <c r="N5" s="18"/>
      <c r="O5" s="18" t="s">
        <v>93</v>
      </c>
    </row>
    <row r="6" spans="3:15" ht="12.75" customHeight="1" x14ac:dyDescent="0.25">
      <c r="C6" s="18" t="s">
        <v>1539</v>
      </c>
      <c r="D6" s="18"/>
      <c r="E6" s="18"/>
      <c r="F6" s="18" t="s">
        <v>1518</v>
      </c>
      <c r="G6" s="18" t="s">
        <v>47</v>
      </c>
      <c r="H6" s="18">
        <v>123456789</v>
      </c>
      <c r="I6" s="18" t="s">
        <v>26</v>
      </c>
      <c r="J6" s="18" t="s">
        <v>2126</v>
      </c>
      <c r="K6" s="18" t="s">
        <v>21</v>
      </c>
      <c r="L6" s="18"/>
      <c r="M6" s="18"/>
      <c r="N6" s="18"/>
      <c r="O6" s="18" t="s">
        <v>93</v>
      </c>
    </row>
    <row r="7" spans="3:15" ht="12.75" customHeight="1" x14ac:dyDescent="0.25">
      <c r="C7" s="18" t="s">
        <v>1543</v>
      </c>
      <c r="D7" s="18"/>
      <c r="E7" s="18"/>
      <c r="F7" s="18" t="s">
        <v>1544</v>
      </c>
      <c r="G7" s="18" t="s">
        <v>1545</v>
      </c>
      <c r="H7" s="29">
        <v>43466</v>
      </c>
      <c r="I7" s="18" t="s">
        <v>26</v>
      </c>
      <c r="J7" s="18" t="s">
        <v>2126</v>
      </c>
      <c r="K7" s="18" t="s">
        <v>21</v>
      </c>
      <c r="L7" s="18"/>
      <c r="M7" s="18"/>
      <c r="N7" s="18"/>
      <c r="O7" s="18" t="s">
        <v>93</v>
      </c>
    </row>
    <row r="8" spans="3:15" ht="12.75" customHeight="1" x14ac:dyDescent="0.25">
      <c r="C8" s="18" t="s">
        <v>1546</v>
      </c>
      <c r="D8" s="18"/>
      <c r="E8" s="18"/>
      <c r="F8" s="18" t="s">
        <v>1544</v>
      </c>
      <c r="G8" s="18" t="s">
        <v>1545</v>
      </c>
      <c r="H8" s="29">
        <v>43466</v>
      </c>
      <c r="I8" s="18" t="s">
        <v>26</v>
      </c>
      <c r="J8" s="18" t="s">
        <v>2126</v>
      </c>
      <c r="K8" s="18" t="s">
        <v>21</v>
      </c>
      <c r="L8" s="18"/>
      <c r="M8" s="18"/>
      <c r="N8" s="18"/>
      <c r="O8" s="18" t="s">
        <v>93</v>
      </c>
    </row>
    <row r="9" spans="3:15" ht="12.75" customHeight="1" x14ac:dyDescent="0.25">
      <c r="C9" s="18" t="s">
        <v>1549</v>
      </c>
      <c r="D9" s="18"/>
      <c r="E9" s="18"/>
      <c r="F9" s="18" t="s">
        <v>1544</v>
      </c>
      <c r="G9" s="18" t="s">
        <v>1545</v>
      </c>
      <c r="H9" s="29">
        <v>45292</v>
      </c>
      <c r="I9" s="18" t="s">
        <v>26</v>
      </c>
      <c r="J9" s="18" t="s">
        <v>2126</v>
      </c>
      <c r="K9" s="18" t="s">
        <v>21</v>
      </c>
      <c r="L9" s="18"/>
      <c r="M9" s="18"/>
      <c r="N9" s="18"/>
      <c r="O9" s="18" t="s">
        <v>93</v>
      </c>
    </row>
    <row r="10" spans="3:15" ht="12.75" customHeight="1" x14ac:dyDescent="0.25">
      <c r="C10" s="18" t="s">
        <v>1551</v>
      </c>
      <c r="D10" s="18"/>
      <c r="E10" s="18"/>
      <c r="F10" s="18" t="s">
        <v>1552</v>
      </c>
      <c r="G10" s="18" t="s">
        <v>1534</v>
      </c>
      <c r="H10" s="18">
        <v>30</v>
      </c>
      <c r="I10" s="18" t="s">
        <v>26</v>
      </c>
      <c r="J10" s="18" t="s">
        <v>2126</v>
      </c>
      <c r="K10" s="18" t="s">
        <v>21</v>
      </c>
      <c r="L10" s="18"/>
      <c r="M10" s="18"/>
      <c r="N10" s="18"/>
      <c r="O10" s="18" t="s">
        <v>93</v>
      </c>
    </row>
    <row r="11" spans="3:15" ht="12.75" customHeight="1" x14ac:dyDescent="0.25">
      <c r="C11" s="18" t="s">
        <v>1553</v>
      </c>
      <c r="D11" s="18"/>
      <c r="E11" s="18"/>
      <c r="F11" s="18" t="s">
        <v>1554</v>
      </c>
      <c r="G11" s="18" t="s">
        <v>1555</v>
      </c>
      <c r="H11" s="18">
        <v>2000</v>
      </c>
      <c r="I11" s="18" t="s">
        <v>26</v>
      </c>
      <c r="J11" s="18" t="s">
        <v>2126</v>
      </c>
      <c r="K11" s="18" t="s">
        <v>21</v>
      </c>
      <c r="L11" s="18"/>
      <c r="M11" s="18"/>
      <c r="N11" s="18"/>
      <c r="O11" s="18" t="s">
        <v>93</v>
      </c>
    </row>
    <row r="12" spans="3:15" ht="12.75" customHeight="1" x14ac:dyDescent="0.25">
      <c r="C12" s="18" t="s">
        <v>1556</v>
      </c>
      <c r="D12" s="18"/>
      <c r="E12" s="18"/>
      <c r="F12" s="18" t="s">
        <v>1518</v>
      </c>
      <c r="G12" s="18" t="s">
        <v>47</v>
      </c>
      <c r="H12" s="18" t="s">
        <v>1558</v>
      </c>
      <c r="I12" s="18" t="s">
        <v>1600</v>
      </c>
      <c r="J12" s="18" t="s">
        <v>2126</v>
      </c>
      <c r="K12" s="18" t="s">
        <v>21</v>
      </c>
      <c r="L12" s="18"/>
      <c r="M12" s="18"/>
      <c r="N12" s="18"/>
      <c r="O12" s="18" t="s">
        <v>93</v>
      </c>
    </row>
    <row r="13" spans="3:15" x14ac:dyDescent="0.25">
      <c r="C13" s="18" t="s">
        <v>1560</v>
      </c>
      <c r="D13" s="18"/>
      <c r="E13" s="18"/>
      <c r="F13" s="18" t="s">
        <v>1825</v>
      </c>
      <c r="G13" s="18"/>
      <c r="H13" s="18" t="s">
        <v>1562</v>
      </c>
      <c r="I13" s="18" t="s">
        <v>1600</v>
      </c>
      <c r="J13" s="18" t="s">
        <v>2126</v>
      </c>
      <c r="K13" s="18" t="s">
        <v>21</v>
      </c>
      <c r="L13" s="18"/>
      <c r="M13" s="18"/>
      <c r="N13" s="18"/>
      <c r="O13" s="18" t="s">
        <v>93</v>
      </c>
    </row>
    <row r="14" spans="3:15" x14ac:dyDescent="0.25">
      <c r="C14" s="18" t="s">
        <v>1563</v>
      </c>
      <c r="D14" s="18"/>
      <c r="E14" s="18"/>
      <c r="F14" s="18" t="s">
        <v>1518</v>
      </c>
      <c r="G14" s="18"/>
      <c r="H14" s="18">
        <v>15463</v>
      </c>
      <c r="I14" s="18" t="s">
        <v>1600</v>
      </c>
      <c r="J14" s="18" t="s">
        <v>2126</v>
      </c>
      <c r="K14" s="18" t="s">
        <v>21</v>
      </c>
      <c r="L14" s="18"/>
      <c r="M14" s="18"/>
      <c r="N14" s="18"/>
      <c r="O14" s="18" t="s">
        <v>93</v>
      </c>
    </row>
    <row r="15" spans="3:15" x14ac:dyDescent="0.25">
      <c r="C15" s="18"/>
      <c r="D15" s="18"/>
      <c r="E15" s="18"/>
      <c r="F15" s="18"/>
      <c r="G15" s="18"/>
      <c r="H15" s="18"/>
      <c r="I15" s="18"/>
      <c r="J15" s="18"/>
      <c r="K15" s="18"/>
      <c r="L15" s="18"/>
      <c r="M15" s="18"/>
      <c r="N15" s="18"/>
      <c r="O15" s="18"/>
    </row>
    <row r="16" spans="3:15" x14ac:dyDescent="0.25">
      <c r="C16" s="30"/>
      <c r="F16" s="18"/>
      <c r="G16" s="30"/>
      <c r="H16" s="18"/>
      <c r="I16" s="30"/>
      <c r="J16" s="30"/>
      <c r="K16" s="30"/>
      <c r="O16" s="30"/>
    </row>
    <row r="17" spans="3:15" x14ac:dyDescent="0.25">
      <c r="C17" s="30"/>
      <c r="F17" s="18"/>
      <c r="H17" s="30"/>
      <c r="I17" s="30"/>
      <c r="J17" s="30"/>
      <c r="K17" s="30"/>
      <c r="O17" s="30"/>
    </row>
  </sheetData>
  <autoFilter ref="C1:O14" xr:uid="{00000000-0009-0000-0000-000006000000}"/>
  <customSheetViews>
    <customSheetView guid="{8B596969-B225-4F87-BDF4-0997D2FD9175}" scale="55" showAutoFilter="1" state="hidden">
      <selection activeCell="J29" sqref="J29"/>
      <pageMargins left="0" right="0" top="0" bottom="0" header="0" footer="0"/>
      <pageSetup paperSize="9" orientation="portrait" r:id="rId1"/>
      <autoFilter ref="C1:O14" xr:uid="{00000000-0000-0000-0000-000000000000}"/>
    </customSheetView>
  </customSheetViews>
  <pageMargins left="0.7" right="0.7" top="0.78740157499999996" bottom="0.78740157499999996"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dimension ref="A1:AFC1807"/>
  <sheetViews>
    <sheetView topLeftCell="A717" zoomScale="40" zoomScaleNormal="40" zoomScaleSheetLayoutView="70" workbookViewId="0">
      <selection activeCell="C1811" sqref="C1811"/>
    </sheetView>
  </sheetViews>
  <sheetFormatPr baseColWidth="10" defaultColWidth="10.7109375" defaultRowHeight="12.75" customHeight="1" x14ac:dyDescent="0.25"/>
  <cols>
    <col min="1" max="1" width="12" style="528" customWidth="1"/>
    <col min="2" max="2" width="16.28515625" style="31" customWidth="1"/>
    <col min="3" max="3" width="30" style="518" customWidth="1"/>
    <col min="4" max="4" width="18" style="518" customWidth="1"/>
    <col min="5" max="5" width="20" style="31" customWidth="1"/>
    <col min="6" max="6" width="26.5703125" style="519" customWidth="1"/>
    <col min="7" max="7" width="33.85546875" style="518" customWidth="1"/>
    <col min="8" max="8" width="96.5703125" style="518" customWidth="1"/>
    <col min="9" max="9" width="24.7109375" style="519" customWidth="1"/>
    <col min="10" max="10" width="23.85546875" style="486" customWidth="1"/>
    <col min="11" max="11" width="29.140625" style="486" customWidth="1"/>
    <col min="12" max="12" width="29" style="519" customWidth="1"/>
    <col min="13" max="13" width="14.7109375" style="519" customWidth="1"/>
    <col min="14" max="14" width="15.140625" style="486" customWidth="1"/>
    <col min="15" max="15" width="18.140625" style="486" customWidth="1"/>
    <col min="16" max="16" width="11" style="31"/>
    <col min="17" max="32" width="6.140625" style="31" bestFit="1" customWidth="1"/>
    <col min="33" max="33" width="6.140625" style="31" customWidth="1"/>
    <col min="34" max="49" width="6.140625" style="31" bestFit="1" customWidth="1"/>
    <col min="50" max="263" width="6.140625" bestFit="1" customWidth="1"/>
    <col min="264" max="267" width="4.85546875" bestFit="1" customWidth="1"/>
    <col min="268" max="276" width="5.42578125" bestFit="1" customWidth="1"/>
    <col min="277" max="318" width="4.28515625" bestFit="1" customWidth="1"/>
    <col min="319" max="319" width="22.7109375" bestFit="1" customWidth="1"/>
    <col min="320" max="800" width="8.7109375" bestFit="1" customWidth="1"/>
    <col min="801" max="801" width="18" bestFit="1" customWidth="1"/>
    <col min="802" max="802" width="41.42578125" bestFit="1" customWidth="1"/>
    <col min="803" max="803" width="17.85546875" bestFit="1" customWidth="1"/>
    <col min="804" max="804" width="24.5703125" bestFit="1" customWidth="1"/>
    <col min="805" max="805" width="17.5703125" bestFit="1" customWidth="1"/>
    <col min="806" max="806" width="37.28515625" bestFit="1" customWidth="1"/>
    <col min="807" max="807" width="17.85546875" bestFit="1" customWidth="1"/>
    <col min="808" max="808" width="32.85546875" bestFit="1" customWidth="1"/>
    <col min="809" max="809" width="17.28515625" bestFit="1" customWidth="1"/>
    <col min="810" max="810" width="43.5703125" bestFit="1" customWidth="1"/>
    <col min="811" max="811" width="17.85546875" bestFit="1" customWidth="1"/>
    <col min="812" max="812" width="31" bestFit="1" customWidth="1"/>
    <col min="813" max="813" width="17.85546875" bestFit="1" customWidth="1"/>
    <col min="814" max="814" width="24.28515625" bestFit="1" customWidth="1"/>
    <col min="815" max="815" width="17.85546875" bestFit="1" customWidth="1"/>
    <col min="816" max="816" width="44.5703125" bestFit="1" customWidth="1"/>
    <col min="817" max="817" width="17.85546875" bestFit="1" customWidth="1"/>
    <col min="818" max="818" width="45.5703125" bestFit="1" customWidth="1"/>
    <col min="819" max="819" width="17.85546875" bestFit="1" customWidth="1"/>
    <col min="820" max="820" width="33.7109375" bestFit="1" customWidth="1"/>
    <col min="821" max="821" width="17.5703125" bestFit="1" customWidth="1"/>
    <col min="822" max="822" width="18.85546875" bestFit="1" customWidth="1"/>
    <col min="823" max="823" width="17.85546875" bestFit="1" customWidth="1"/>
    <col min="824" max="824" width="30" bestFit="1" customWidth="1"/>
    <col min="825" max="825" width="17.5703125" bestFit="1" customWidth="1"/>
    <col min="826" max="826" width="16.5703125" bestFit="1" customWidth="1"/>
    <col min="827" max="827" width="18" bestFit="1" customWidth="1"/>
    <col min="828" max="828" width="16.5703125" bestFit="1" customWidth="1"/>
    <col min="829" max="829" width="17.5703125" bestFit="1" customWidth="1"/>
    <col min="830" max="833" width="37.5703125" bestFit="1" customWidth="1"/>
    <col min="834" max="835" width="20.42578125" bestFit="1" customWidth="1"/>
  </cols>
  <sheetData>
    <row r="1" spans="1:835" s="2" customFormat="1" ht="12.75" hidden="1" customHeight="1" x14ac:dyDescent="0.25">
      <c r="A1" s="520"/>
      <c r="B1" s="483"/>
      <c r="C1" s="484"/>
      <c r="D1" s="484"/>
      <c r="E1" s="31"/>
      <c r="F1" s="485"/>
      <c r="G1" s="484"/>
      <c r="H1" s="484"/>
      <c r="I1" s="485"/>
      <c r="J1" s="483"/>
      <c r="K1" s="483"/>
      <c r="L1" s="485"/>
      <c r="M1" s="485"/>
      <c r="N1" s="483"/>
      <c r="O1" s="486"/>
      <c r="P1" s="483"/>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row>
    <row r="2" spans="1:835" s="3" customFormat="1" ht="21" hidden="1" x14ac:dyDescent="0.35">
      <c r="A2" s="521"/>
      <c r="B2" s="487" t="s">
        <v>2127</v>
      </c>
      <c r="E2" s="31"/>
      <c r="F2" s="488"/>
      <c r="G2" s="4"/>
      <c r="H2" s="4"/>
      <c r="I2" s="488"/>
      <c r="L2" s="1" t="s">
        <v>2128</v>
      </c>
      <c r="M2" s="1"/>
      <c r="N2" s="5"/>
      <c r="O2" s="486"/>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row>
    <row r="3" spans="1:835" s="3" customFormat="1" ht="3" hidden="1" customHeight="1" x14ac:dyDescent="0.25">
      <c r="A3" s="521"/>
      <c r="E3" s="31"/>
      <c r="F3" s="488"/>
      <c r="G3" s="4"/>
      <c r="H3" s="4"/>
      <c r="I3" s="488"/>
      <c r="N3" s="483"/>
      <c r="O3" s="486"/>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row>
    <row r="4" spans="1:835" s="6" customFormat="1" ht="22.5" hidden="1" customHeight="1" x14ac:dyDescent="0.25">
      <c r="A4" s="522"/>
      <c r="B4" s="489" t="s">
        <v>2129</v>
      </c>
      <c r="C4" s="489" t="s">
        <v>2119</v>
      </c>
      <c r="D4" s="490"/>
      <c r="E4" s="31"/>
      <c r="F4" s="491" t="s">
        <v>1511</v>
      </c>
      <c r="G4" s="489" t="s">
        <v>1512</v>
      </c>
      <c r="H4" s="489" t="s">
        <v>2121</v>
      </c>
      <c r="I4" s="491" t="s">
        <v>20</v>
      </c>
      <c r="J4" s="489" t="s">
        <v>2130</v>
      </c>
      <c r="K4" s="489" t="s">
        <v>1501</v>
      </c>
      <c r="L4" s="491" t="s">
        <v>2122</v>
      </c>
      <c r="M4" s="492"/>
      <c r="N4" s="493"/>
      <c r="O4" s="486"/>
      <c r="P4" s="494"/>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row>
    <row r="5" spans="1:835" s="9" customFormat="1" hidden="1" x14ac:dyDescent="0.25">
      <c r="A5" s="523"/>
      <c r="B5" s="15" t="s">
        <v>2131</v>
      </c>
      <c r="C5" s="495" t="s">
        <v>2132</v>
      </c>
      <c r="D5" s="496"/>
      <c r="F5" s="497" t="s">
        <v>1518</v>
      </c>
      <c r="G5" s="498" t="s">
        <v>47</v>
      </c>
      <c r="H5" s="498"/>
      <c r="I5" s="499"/>
      <c r="J5" s="498"/>
      <c r="K5" s="498"/>
      <c r="L5" s="497"/>
      <c r="M5" s="34"/>
      <c r="N5" s="8"/>
      <c r="O5" s="8"/>
    </row>
    <row r="6" spans="1:835" s="9" customFormat="1" hidden="1" x14ac:dyDescent="0.25">
      <c r="A6" s="523"/>
      <c r="B6" s="15" t="s">
        <v>2133</v>
      </c>
      <c r="C6" s="10" t="s">
        <v>2134</v>
      </c>
      <c r="D6" s="474"/>
      <c r="F6" s="497"/>
      <c r="G6" s="15" t="s">
        <v>2135</v>
      </c>
      <c r="H6" s="498"/>
      <c r="I6" s="497" t="s">
        <v>2136</v>
      </c>
      <c r="J6" s="498"/>
      <c r="K6" s="498"/>
      <c r="L6" s="497"/>
      <c r="M6" s="34"/>
      <c r="N6" s="8"/>
      <c r="O6" s="8"/>
    </row>
    <row r="7" spans="1:835" s="9" customFormat="1" hidden="1" x14ac:dyDescent="0.25">
      <c r="A7" s="523"/>
      <c r="B7" s="15" t="s">
        <v>2137</v>
      </c>
      <c r="C7" s="10" t="s">
        <v>2138</v>
      </c>
      <c r="D7" s="474"/>
      <c r="F7" s="497"/>
      <c r="G7" s="500"/>
      <c r="H7" s="498"/>
      <c r="I7" s="497" t="s">
        <v>2136</v>
      </c>
      <c r="J7" s="498"/>
      <c r="K7" s="498"/>
      <c r="L7" s="497"/>
      <c r="M7" s="34"/>
      <c r="N7" s="8"/>
      <c r="O7" s="8"/>
    </row>
    <row r="8" spans="1:835" s="9" customFormat="1" hidden="1" x14ac:dyDescent="0.25">
      <c r="A8" s="523"/>
      <c r="B8" s="15" t="s">
        <v>2139</v>
      </c>
      <c r="C8" s="10" t="s">
        <v>2140</v>
      </c>
      <c r="D8" s="474"/>
      <c r="F8" s="497" t="s">
        <v>2141</v>
      </c>
      <c r="G8" s="15" t="s">
        <v>2142</v>
      </c>
      <c r="H8" s="15"/>
      <c r="I8" s="497"/>
      <c r="J8" s="498"/>
      <c r="K8" s="498"/>
      <c r="L8" s="497">
        <v>280</v>
      </c>
      <c r="M8" s="34"/>
      <c r="N8" s="470"/>
      <c r="O8" s="8"/>
    </row>
    <row r="9" spans="1:835" s="9" customFormat="1" hidden="1" x14ac:dyDescent="0.25">
      <c r="A9" s="523"/>
      <c r="B9" s="15" t="s">
        <v>2143</v>
      </c>
      <c r="C9" s="10" t="s">
        <v>2144</v>
      </c>
      <c r="D9" s="474"/>
      <c r="F9" s="497" t="s">
        <v>2145</v>
      </c>
      <c r="G9" s="15" t="s">
        <v>47</v>
      </c>
      <c r="H9" s="498"/>
      <c r="I9" s="497"/>
      <c r="J9" s="498"/>
      <c r="K9" s="498"/>
      <c r="L9" s="497" t="s">
        <v>2146</v>
      </c>
      <c r="M9" s="34"/>
      <c r="N9" s="8"/>
      <c r="O9" s="8"/>
    </row>
    <row r="10" spans="1:835" s="9" customFormat="1" hidden="1" x14ac:dyDescent="0.25">
      <c r="A10" s="523"/>
      <c r="B10" s="15" t="s">
        <v>2147</v>
      </c>
      <c r="C10" s="10" t="s">
        <v>2148</v>
      </c>
      <c r="D10" s="474"/>
      <c r="F10" s="497" t="s">
        <v>2149</v>
      </c>
      <c r="G10" s="501"/>
      <c r="H10" s="498"/>
      <c r="I10" s="497" t="s">
        <v>2136</v>
      </c>
      <c r="J10" s="498"/>
      <c r="K10" s="498"/>
      <c r="L10" s="497"/>
      <c r="M10" s="34"/>
      <c r="N10" s="8"/>
      <c r="O10" s="8"/>
    </row>
    <row r="11" spans="1:835" s="9" customFormat="1" hidden="1" x14ac:dyDescent="0.25">
      <c r="A11" s="523"/>
      <c r="B11" s="15" t="s">
        <v>2150</v>
      </c>
      <c r="C11" s="10" t="s">
        <v>2151</v>
      </c>
      <c r="D11" s="474"/>
      <c r="F11" s="497"/>
      <c r="G11" s="15" t="s">
        <v>2152</v>
      </c>
      <c r="H11" s="498"/>
      <c r="I11" s="497" t="s">
        <v>2136</v>
      </c>
      <c r="J11" s="498"/>
      <c r="K11" s="498"/>
      <c r="L11" s="497"/>
      <c r="M11" s="34"/>
      <c r="N11" s="8"/>
      <c r="O11" s="8"/>
    </row>
    <row r="12" spans="1:835" s="9" customFormat="1" hidden="1" x14ac:dyDescent="0.25">
      <c r="A12" s="523"/>
      <c r="B12" s="15" t="s">
        <v>2153</v>
      </c>
      <c r="C12" s="12" t="s">
        <v>2154</v>
      </c>
      <c r="D12" s="479"/>
      <c r="F12" s="497"/>
      <c r="G12" s="501" t="s">
        <v>47</v>
      </c>
      <c r="H12" s="498"/>
      <c r="I12" s="497"/>
      <c r="J12" s="498"/>
      <c r="K12" s="498"/>
      <c r="L12" s="497"/>
      <c r="M12" s="34"/>
      <c r="N12" s="8"/>
      <c r="O12" s="8"/>
    </row>
    <row r="13" spans="1:835" s="9" customFormat="1" hidden="1" x14ac:dyDescent="0.25">
      <c r="A13" s="523"/>
      <c r="B13" s="15" t="s">
        <v>2155</v>
      </c>
      <c r="C13" s="495" t="s">
        <v>2156</v>
      </c>
      <c r="D13" s="496"/>
      <c r="F13" s="497" t="s">
        <v>1518</v>
      </c>
      <c r="G13" s="498"/>
      <c r="H13" s="498" t="s">
        <v>2157</v>
      </c>
      <c r="I13" s="499"/>
      <c r="J13" s="498"/>
      <c r="K13" s="498"/>
      <c r="L13" s="497"/>
      <c r="M13" s="34"/>
      <c r="N13" s="8"/>
      <c r="O13" s="8"/>
    </row>
    <row r="14" spans="1:835" s="9" customFormat="1" hidden="1" x14ac:dyDescent="0.25">
      <c r="A14" s="523"/>
      <c r="B14" s="15" t="s">
        <v>2158</v>
      </c>
      <c r="C14" s="13" t="s">
        <v>2159</v>
      </c>
      <c r="D14" s="480"/>
      <c r="F14" s="497"/>
      <c r="G14" s="502" t="s">
        <v>47</v>
      </c>
      <c r="H14" s="15"/>
      <c r="I14" s="497"/>
      <c r="J14" s="498"/>
      <c r="K14" s="498"/>
      <c r="L14" s="497"/>
      <c r="M14" s="34"/>
      <c r="N14" s="8"/>
      <c r="O14" s="8"/>
    </row>
    <row r="15" spans="1:835" s="9" customFormat="1" hidden="1" x14ac:dyDescent="0.25">
      <c r="A15" s="523"/>
      <c r="B15" s="15" t="s">
        <v>2160</v>
      </c>
      <c r="C15" s="13" t="s">
        <v>2161</v>
      </c>
      <c r="D15" s="480"/>
      <c r="F15" s="497" t="s">
        <v>1518</v>
      </c>
      <c r="G15" s="498"/>
      <c r="H15" s="503" t="s">
        <v>2162</v>
      </c>
      <c r="I15" s="499" t="s">
        <v>2136</v>
      </c>
      <c r="J15" s="498"/>
      <c r="K15" s="498"/>
      <c r="L15" s="497"/>
      <c r="M15" s="34"/>
      <c r="N15" s="8"/>
      <c r="O15" s="8"/>
    </row>
    <row r="16" spans="1:835" s="9" customFormat="1" hidden="1" x14ac:dyDescent="0.25">
      <c r="A16" s="523"/>
      <c r="B16" s="15" t="s">
        <v>2163</v>
      </c>
      <c r="C16" s="10" t="s">
        <v>2164</v>
      </c>
      <c r="D16" s="474"/>
      <c r="F16" s="497" t="s">
        <v>1518</v>
      </c>
      <c r="G16" s="501" t="s">
        <v>47</v>
      </c>
      <c r="H16" s="504"/>
      <c r="I16" s="497"/>
      <c r="J16" s="498"/>
      <c r="K16" s="498"/>
      <c r="L16" s="497"/>
      <c r="M16" s="34"/>
      <c r="N16" s="8"/>
      <c r="O16" s="8"/>
    </row>
    <row r="17" spans="1:15" s="9" customFormat="1" hidden="1" x14ac:dyDescent="0.25">
      <c r="A17" s="523"/>
      <c r="B17" s="15" t="s">
        <v>2165</v>
      </c>
      <c r="C17" s="495" t="s">
        <v>2166</v>
      </c>
      <c r="D17" s="496"/>
      <c r="F17" s="497" t="s">
        <v>1518</v>
      </c>
      <c r="G17" s="498" t="s">
        <v>47</v>
      </c>
      <c r="H17" s="498" t="s">
        <v>2167</v>
      </c>
      <c r="I17" s="499" t="s">
        <v>26</v>
      </c>
      <c r="J17" s="498"/>
      <c r="K17" s="498"/>
      <c r="L17" s="497"/>
      <c r="M17" s="34"/>
      <c r="N17" s="8"/>
      <c r="O17" s="8"/>
    </row>
    <row r="18" spans="1:15" s="9" customFormat="1" hidden="1" x14ac:dyDescent="0.25">
      <c r="A18" s="523"/>
      <c r="B18" s="15" t="s">
        <v>2168</v>
      </c>
      <c r="C18" s="501" t="s">
        <v>2169</v>
      </c>
      <c r="D18" s="505"/>
      <c r="F18" s="497"/>
      <c r="G18" s="498" t="s">
        <v>2135</v>
      </c>
      <c r="H18" s="498"/>
      <c r="I18" s="497"/>
      <c r="J18" s="498"/>
      <c r="K18" s="498"/>
      <c r="L18" s="497"/>
      <c r="M18" s="34"/>
      <c r="N18" s="8"/>
      <c r="O18" s="8"/>
    </row>
    <row r="19" spans="1:15" s="9" customFormat="1" hidden="1" x14ac:dyDescent="0.25">
      <c r="A19" s="523"/>
      <c r="B19" s="15" t="s">
        <v>2170</v>
      </c>
      <c r="C19" s="11" t="s">
        <v>2171</v>
      </c>
      <c r="D19" s="478"/>
      <c r="F19" s="497" t="s">
        <v>1518</v>
      </c>
      <c r="G19" s="498"/>
      <c r="H19" s="498"/>
      <c r="I19" s="497"/>
      <c r="J19" s="498"/>
      <c r="K19" s="498"/>
      <c r="L19" s="497" t="s">
        <v>2172</v>
      </c>
      <c r="M19" s="34"/>
      <c r="N19" s="8"/>
      <c r="O19" s="8"/>
    </row>
    <row r="20" spans="1:15" s="9" customFormat="1" hidden="1" x14ac:dyDescent="0.25">
      <c r="A20" s="523"/>
      <c r="B20" s="15" t="s">
        <v>2173</v>
      </c>
      <c r="C20" s="15" t="s">
        <v>2174</v>
      </c>
      <c r="D20" s="470"/>
      <c r="F20" s="497" t="s">
        <v>2149</v>
      </c>
      <c r="G20" s="15"/>
      <c r="H20" s="15"/>
      <c r="I20" s="502"/>
      <c r="J20" s="15"/>
      <c r="K20" s="15"/>
      <c r="L20" s="502"/>
      <c r="M20" s="506"/>
      <c r="N20" s="8"/>
      <c r="O20" s="8"/>
    </row>
    <row r="21" spans="1:15" s="9" customFormat="1" hidden="1" x14ac:dyDescent="0.25">
      <c r="A21" s="523"/>
      <c r="B21" s="15" t="s">
        <v>2175</v>
      </c>
      <c r="C21" s="10" t="s">
        <v>2176</v>
      </c>
      <c r="D21" s="474"/>
      <c r="F21" s="502" t="s">
        <v>1554</v>
      </c>
      <c r="G21" s="501" t="s">
        <v>47</v>
      </c>
      <c r="H21" s="504">
        <v>1</v>
      </c>
      <c r="I21" s="497"/>
      <c r="J21" s="498"/>
      <c r="K21" s="498"/>
      <c r="L21" s="497"/>
      <c r="M21" s="34"/>
      <c r="N21" s="8"/>
      <c r="O21" s="8"/>
    </row>
    <row r="22" spans="1:15" s="9" customFormat="1" hidden="1" x14ac:dyDescent="0.25">
      <c r="A22" s="523"/>
      <c r="B22" s="15" t="s">
        <v>2177</v>
      </c>
      <c r="C22" s="10" t="s">
        <v>2178</v>
      </c>
      <c r="D22" s="474"/>
      <c r="F22" s="502" t="s">
        <v>1554</v>
      </c>
      <c r="G22" s="501" t="s">
        <v>47</v>
      </c>
      <c r="H22" s="504">
        <v>1</v>
      </c>
      <c r="I22" s="497"/>
      <c r="J22" s="498"/>
      <c r="K22" s="498"/>
      <c r="L22" s="497"/>
      <c r="M22" s="34"/>
      <c r="N22" s="8"/>
      <c r="O22" s="8"/>
    </row>
    <row r="23" spans="1:15" s="9" customFormat="1" hidden="1" x14ac:dyDescent="0.25">
      <c r="A23" s="523"/>
      <c r="B23" s="15" t="s">
        <v>2179</v>
      </c>
      <c r="C23" s="10" t="s">
        <v>2180</v>
      </c>
      <c r="D23" s="474"/>
      <c r="F23" s="502" t="s">
        <v>1554</v>
      </c>
      <c r="G23" s="501" t="s">
        <v>47</v>
      </c>
      <c r="H23" s="504">
        <v>1</v>
      </c>
      <c r="I23" s="497"/>
      <c r="J23" s="498"/>
      <c r="K23" s="498"/>
      <c r="L23" s="497"/>
      <c r="M23" s="34"/>
      <c r="N23" s="8"/>
      <c r="O23" s="8"/>
    </row>
    <row r="24" spans="1:15" s="9" customFormat="1" hidden="1" x14ac:dyDescent="0.25">
      <c r="A24" s="523"/>
      <c r="B24" s="15" t="s">
        <v>2181</v>
      </c>
      <c r="C24" s="10" t="s">
        <v>2182</v>
      </c>
      <c r="D24" s="474"/>
      <c r="F24" s="502" t="s">
        <v>1554</v>
      </c>
      <c r="G24" s="501" t="s">
        <v>47</v>
      </c>
      <c r="H24" s="504">
        <v>1</v>
      </c>
      <c r="I24" s="497"/>
      <c r="J24" s="498"/>
      <c r="K24" s="498"/>
      <c r="L24" s="497"/>
      <c r="M24" s="34"/>
      <c r="N24" s="8"/>
      <c r="O24" s="8"/>
    </row>
    <row r="25" spans="1:15" s="9" customFormat="1" hidden="1" x14ac:dyDescent="0.25">
      <c r="A25" s="523"/>
      <c r="B25" s="15" t="s">
        <v>2183</v>
      </c>
      <c r="C25" s="495" t="s">
        <v>2184</v>
      </c>
      <c r="D25" s="496"/>
      <c r="F25" s="497" t="s">
        <v>1518</v>
      </c>
      <c r="G25" s="498" t="s">
        <v>47</v>
      </c>
      <c r="H25" s="498" t="s">
        <v>2185</v>
      </c>
      <c r="I25" s="499" t="s">
        <v>26</v>
      </c>
      <c r="J25" s="498"/>
      <c r="K25" s="498"/>
      <c r="L25" s="497"/>
      <c r="M25" s="34"/>
      <c r="N25" s="8"/>
      <c r="O25" s="8"/>
    </row>
    <row r="26" spans="1:15" s="9" customFormat="1" hidden="1" x14ac:dyDescent="0.25">
      <c r="A26" s="523"/>
      <c r="B26" s="15" t="s">
        <v>2186</v>
      </c>
      <c r="C26" s="495" t="s">
        <v>2187</v>
      </c>
      <c r="D26" s="496"/>
      <c r="F26" s="497" t="s">
        <v>1518</v>
      </c>
      <c r="G26" s="498" t="s">
        <v>47</v>
      </c>
      <c r="H26" s="498" t="s">
        <v>1454</v>
      </c>
      <c r="I26" s="499"/>
      <c r="J26" s="498"/>
      <c r="K26" s="498"/>
      <c r="L26" s="497"/>
      <c r="M26" s="34"/>
      <c r="N26" s="8"/>
      <c r="O26" s="8"/>
    </row>
    <row r="27" spans="1:15" s="9" customFormat="1" ht="25.5" hidden="1" x14ac:dyDescent="0.25">
      <c r="A27" s="523"/>
      <c r="B27" s="15" t="s">
        <v>2188</v>
      </c>
      <c r="C27" s="13" t="s">
        <v>2189</v>
      </c>
      <c r="D27" s="480"/>
      <c r="F27" s="497"/>
      <c r="G27" s="502" t="s">
        <v>2190</v>
      </c>
      <c r="H27" s="507">
        <v>0.02</v>
      </c>
      <c r="I27" s="497"/>
      <c r="J27" s="498"/>
      <c r="K27" s="498"/>
      <c r="L27" s="497" t="s">
        <v>2191</v>
      </c>
      <c r="M27" s="34"/>
      <c r="N27" s="8"/>
      <c r="O27" s="8"/>
    </row>
    <row r="28" spans="1:15" s="9" customFormat="1" hidden="1" x14ac:dyDescent="0.25">
      <c r="A28" s="523"/>
      <c r="B28" s="15" t="s">
        <v>2192</v>
      </c>
      <c r="C28" s="495" t="s">
        <v>2193</v>
      </c>
      <c r="D28" s="496"/>
      <c r="F28" s="497" t="s">
        <v>1518</v>
      </c>
      <c r="G28" s="498" t="s">
        <v>47</v>
      </c>
      <c r="H28" s="498" t="s">
        <v>2194</v>
      </c>
      <c r="I28" s="499" t="s">
        <v>26</v>
      </c>
      <c r="J28" s="498"/>
      <c r="K28" s="498"/>
      <c r="L28" s="497"/>
      <c r="M28" s="34"/>
      <c r="N28" s="8"/>
      <c r="O28" s="8"/>
    </row>
    <row r="29" spans="1:15" s="9" customFormat="1" hidden="1" x14ac:dyDescent="0.25">
      <c r="A29" s="523"/>
      <c r="B29" s="15" t="s">
        <v>2195</v>
      </c>
      <c r="C29" s="13" t="s">
        <v>2196</v>
      </c>
      <c r="D29" s="480"/>
      <c r="F29" s="497" t="s">
        <v>1518</v>
      </c>
      <c r="G29" s="502" t="s">
        <v>47</v>
      </c>
      <c r="H29" s="15" t="s">
        <v>2197</v>
      </c>
      <c r="I29" s="497"/>
      <c r="J29" s="498"/>
      <c r="K29" s="498"/>
      <c r="L29" s="497"/>
      <c r="M29" s="34"/>
      <c r="N29" s="8"/>
      <c r="O29" s="8"/>
    </row>
    <row r="30" spans="1:15" s="9" customFormat="1" hidden="1" x14ac:dyDescent="0.25">
      <c r="A30" s="523"/>
      <c r="B30" s="15" t="s">
        <v>2198</v>
      </c>
      <c r="C30" s="13" t="s">
        <v>2199</v>
      </c>
      <c r="D30" s="480"/>
      <c r="F30" s="497" t="s">
        <v>1518</v>
      </c>
      <c r="G30" s="502" t="s">
        <v>47</v>
      </c>
      <c r="H30" s="502"/>
      <c r="I30" s="497"/>
      <c r="J30" s="498"/>
      <c r="K30" s="498"/>
      <c r="L30" s="497"/>
      <c r="M30" s="34"/>
      <c r="N30" s="8"/>
      <c r="O30" s="8"/>
    </row>
    <row r="31" spans="1:15" s="9" customFormat="1" hidden="1" x14ac:dyDescent="0.25">
      <c r="A31" s="523"/>
      <c r="B31" s="15" t="s">
        <v>2200</v>
      </c>
      <c r="C31" s="10" t="s">
        <v>2201</v>
      </c>
      <c r="D31" s="474"/>
      <c r="F31" s="497"/>
      <c r="G31" s="508" t="s">
        <v>47</v>
      </c>
      <c r="H31" s="498"/>
      <c r="I31" s="497"/>
      <c r="J31" s="498"/>
      <c r="K31" s="498"/>
      <c r="L31" s="497"/>
      <c r="M31" s="34"/>
      <c r="N31" s="8"/>
      <c r="O31" s="8"/>
    </row>
    <row r="32" spans="1:15" s="9" customFormat="1" hidden="1" x14ac:dyDescent="0.25">
      <c r="A32" s="523"/>
      <c r="B32" s="15" t="s">
        <v>2202</v>
      </c>
      <c r="C32" s="10" t="s">
        <v>2203</v>
      </c>
      <c r="D32" s="474"/>
      <c r="F32" s="497"/>
      <c r="G32" s="508" t="s">
        <v>47</v>
      </c>
      <c r="H32" s="498"/>
      <c r="I32" s="497"/>
      <c r="J32" s="498"/>
      <c r="K32" s="498"/>
      <c r="L32" s="497"/>
      <c r="M32" s="34"/>
      <c r="N32" s="8"/>
      <c r="O32" s="8"/>
    </row>
    <row r="33" spans="1:15" s="9" customFormat="1" hidden="1" x14ac:dyDescent="0.25">
      <c r="A33" s="523"/>
      <c r="B33" s="15" t="s">
        <v>2204</v>
      </c>
      <c r="C33" s="495" t="s">
        <v>2205</v>
      </c>
      <c r="D33" s="496"/>
      <c r="F33" s="497" t="s">
        <v>1518</v>
      </c>
      <c r="G33" s="498" t="s">
        <v>47</v>
      </c>
      <c r="H33" s="498"/>
      <c r="I33" s="499" t="s">
        <v>903</v>
      </c>
      <c r="J33" s="498"/>
      <c r="K33" s="498"/>
      <c r="L33" s="497"/>
      <c r="M33" s="34"/>
      <c r="N33" s="8"/>
      <c r="O33" s="8"/>
    </row>
    <row r="34" spans="1:15" s="9" customFormat="1" hidden="1" x14ac:dyDescent="0.25">
      <c r="A34" s="523"/>
      <c r="B34" s="15" t="s">
        <v>2206</v>
      </c>
      <c r="C34" s="10" t="s">
        <v>2207</v>
      </c>
      <c r="D34" s="474"/>
      <c r="F34" s="497"/>
      <c r="G34" s="508" t="s">
        <v>47</v>
      </c>
      <c r="H34" s="498"/>
      <c r="I34" s="497"/>
      <c r="J34" s="498"/>
      <c r="K34" s="498"/>
      <c r="L34" s="497"/>
      <c r="M34" s="34"/>
      <c r="N34" s="8"/>
      <c r="O34" s="8"/>
    </row>
    <row r="35" spans="1:15" s="9" customFormat="1" hidden="1" x14ac:dyDescent="0.25">
      <c r="A35" s="523"/>
      <c r="B35" s="15" t="s">
        <v>2208</v>
      </c>
      <c r="C35" s="10" t="s">
        <v>2209</v>
      </c>
      <c r="D35" s="474"/>
      <c r="F35" s="497"/>
      <c r="G35" s="501" t="s">
        <v>2190</v>
      </c>
      <c r="H35" s="504">
        <v>10</v>
      </c>
      <c r="I35" s="497"/>
      <c r="J35" s="498"/>
      <c r="K35" s="498"/>
      <c r="L35" s="497"/>
      <c r="M35" s="34"/>
      <c r="N35" s="8"/>
      <c r="O35" s="8"/>
    </row>
    <row r="36" spans="1:15" s="9" customFormat="1" hidden="1" x14ac:dyDescent="0.25">
      <c r="A36" s="523"/>
      <c r="B36" s="15" t="s">
        <v>2210</v>
      </c>
      <c r="C36" s="12" t="s">
        <v>2211</v>
      </c>
      <c r="D36" s="479"/>
      <c r="F36" s="497" t="s">
        <v>1518</v>
      </c>
      <c r="G36" s="501" t="s">
        <v>47</v>
      </c>
      <c r="H36" s="498"/>
      <c r="I36" s="497"/>
      <c r="J36" s="498"/>
      <c r="K36" s="498"/>
      <c r="L36" s="497"/>
      <c r="M36" s="34"/>
      <c r="N36" s="8"/>
      <c r="O36" s="8"/>
    </row>
    <row r="37" spans="1:15" s="9" customFormat="1" hidden="1" x14ac:dyDescent="0.25">
      <c r="A37" s="523"/>
      <c r="B37" s="15" t="s">
        <v>2212</v>
      </c>
      <c r="C37" s="495" t="s">
        <v>2104</v>
      </c>
      <c r="D37" s="496"/>
      <c r="F37" s="497" t="s">
        <v>1518</v>
      </c>
      <c r="G37" s="498" t="s">
        <v>47</v>
      </c>
      <c r="H37" s="498" t="s">
        <v>2213</v>
      </c>
      <c r="I37" s="499" t="s">
        <v>26</v>
      </c>
      <c r="J37" s="498"/>
      <c r="K37" s="498"/>
      <c r="L37" s="497"/>
      <c r="M37" s="34"/>
      <c r="N37" s="8"/>
      <c r="O37" s="8"/>
    </row>
    <row r="38" spans="1:15" s="9" customFormat="1" hidden="1" x14ac:dyDescent="0.25">
      <c r="A38" s="523"/>
      <c r="B38" s="15" t="s">
        <v>2214</v>
      </c>
      <c r="C38" s="495" t="s">
        <v>2215</v>
      </c>
      <c r="D38" s="496"/>
      <c r="F38" s="497" t="s">
        <v>1518</v>
      </c>
      <c r="G38" s="498" t="s">
        <v>47</v>
      </c>
      <c r="H38" s="498" t="s">
        <v>2216</v>
      </c>
      <c r="I38" s="499" t="s">
        <v>26</v>
      </c>
      <c r="J38" s="498"/>
      <c r="K38" s="498"/>
      <c r="L38" s="497"/>
      <c r="M38" s="34"/>
      <c r="N38" s="8"/>
      <c r="O38" s="8"/>
    </row>
    <row r="39" spans="1:15" s="9" customFormat="1" hidden="1" x14ac:dyDescent="0.25">
      <c r="A39" s="523"/>
      <c r="B39" s="15" t="s">
        <v>2217</v>
      </c>
      <c r="C39" s="10" t="s">
        <v>2218</v>
      </c>
      <c r="D39" s="474"/>
      <c r="F39" s="497"/>
      <c r="G39" s="498" t="s">
        <v>1555</v>
      </c>
      <c r="H39" s="509">
        <v>1000</v>
      </c>
      <c r="I39" s="497"/>
      <c r="J39" s="498"/>
      <c r="K39" s="498"/>
      <c r="L39" s="497"/>
      <c r="M39" s="34"/>
      <c r="N39" s="8"/>
      <c r="O39" s="8"/>
    </row>
    <row r="40" spans="1:15" s="9" customFormat="1" hidden="1" x14ac:dyDescent="0.25">
      <c r="A40" s="523"/>
      <c r="B40" s="15" t="s">
        <v>2219</v>
      </c>
      <c r="C40" s="495" t="s">
        <v>2220</v>
      </c>
      <c r="D40" s="496"/>
      <c r="F40" s="497" t="s">
        <v>1518</v>
      </c>
      <c r="G40" s="498" t="s">
        <v>47</v>
      </c>
      <c r="H40" s="498" t="s">
        <v>2221</v>
      </c>
      <c r="I40" s="499"/>
      <c r="J40" s="498"/>
      <c r="K40" s="498"/>
      <c r="L40" s="497"/>
      <c r="M40" s="34"/>
      <c r="N40" s="8"/>
      <c r="O40" s="8"/>
    </row>
    <row r="41" spans="1:15" s="9" customFormat="1" hidden="1" x14ac:dyDescent="0.25">
      <c r="A41" s="523"/>
      <c r="B41" s="15" t="s">
        <v>2222</v>
      </c>
      <c r="C41" s="495" t="s">
        <v>2223</v>
      </c>
      <c r="D41" s="496"/>
      <c r="F41" s="497" t="s">
        <v>2141</v>
      </c>
      <c r="G41" s="498" t="s">
        <v>2142</v>
      </c>
      <c r="H41" s="498">
        <v>4500</v>
      </c>
      <c r="I41" s="499" t="s">
        <v>26</v>
      </c>
      <c r="J41" s="498"/>
      <c r="K41" s="498"/>
      <c r="L41" s="497" t="s">
        <v>2224</v>
      </c>
      <c r="M41" s="34"/>
      <c r="N41" s="8"/>
      <c r="O41" s="8"/>
    </row>
    <row r="42" spans="1:15" s="9" customFormat="1" ht="38.25" hidden="1" x14ac:dyDescent="0.25">
      <c r="A42" s="523"/>
      <c r="B42" s="15" t="s">
        <v>2225</v>
      </c>
      <c r="C42" s="10" t="s">
        <v>2226</v>
      </c>
      <c r="D42" s="474"/>
      <c r="F42" s="497" t="s">
        <v>2227</v>
      </c>
      <c r="G42" s="508" t="s">
        <v>47</v>
      </c>
      <c r="H42" s="498"/>
      <c r="I42" s="497"/>
      <c r="J42" s="498"/>
      <c r="K42" s="498"/>
      <c r="L42" s="497" t="s">
        <v>2228</v>
      </c>
      <c r="M42" s="34"/>
      <c r="N42" s="8"/>
      <c r="O42" s="8"/>
    </row>
    <row r="43" spans="1:15" s="9" customFormat="1" hidden="1" x14ac:dyDescent="0.25">
      <c r="A43" s="523"/>
      <c r="B43" s="15" t="s">
        <v>2229</v>
      </c>
      <c r="C43" s="495" t="s">
        <v>2230</v>
      </c>
      <c r="D43" s="496"/>
      <c r="F43" s="497" t="s">
        <v>1518</v>
      </c>
      <c r="G43" s="498" t="s">
        <v>47</v>
      </c>
      <c r="H43" s="498"/>
      <c r="I43" s="499"/>
      <c r="J43" s="498"/>
      <c r="K43" s="498"/>
      <c r="L43" s="497"/>
      <c r="M43" s="34"/>
      <c r="N43" s="8"/>
      <c r="O43" s="8"/>
    </row>
    <row r="44" spans="1:15" s="9" customFormat="1" hidden="1" x14ac:dyDescent="0.25">
      <c r="A44" s="523"/>
      <c r="B44" s="15" t="s">
        <v>2231</v>
      </c>
      <c r="C44" s="15" t="s">
        <v>2232</v>
      </c>
      <c r="D44" s="470"/>
      <c r="F44" s="497" t="s">
        <v>2149</v>
      </c>
      <c r="G44" s="498"/>
      <c r="H44" s="498"/>
      <c r="I44" s="497" t="s">
        <v>26</v>
      </c>
      <c r="J44" s="498"/>
      <c r="K44" s="498"/>
      <c r="L44" s="497"/>
      <c r="M44" s="34"/>
      <c r="N44" s="8"/>
      <c r="O44" s="8"/>
    </row>
    <row r="45" spans="1:15" s="9" customFormat="1" hidden="1" x14ac:dyDescent="0.25">
      <c r="A45" s="523"/>
      <c r="B45" s="15" t="s">
        <v>2233</v>
      </c>
      <c r="C45" s="12" t="s">
        <v>2234</v>
      </c>
      <c r="D45" s="479"/>
      <c r="F45" s="497"/>
      <c r="G45" s="501" t="s">
        <v>47</v>
      </c>
      <c r="H45" s="498"/>
      <c r="I45" s="497"/>
      <c r="J45" s="498" t="s">
        <v>2126</v>
      </c>
      <c r="K45" s="498"/>
      <c r="L45" s="497"/>
      <c r="M45" s="34"/>
      <c r="N45" s="8"/>
      <c r="O45" s="8"/>
    </row>
    <row r="46" spans="1:15" s="9" customFormat="1" hidden="1" x14ac:dyDescent="0.25">
      <c r="A46" s="523"/>
      <c r="B46" s="15" t="s">
        <v>2235</v>
      </c>
      <c r="C46" s="12" t="s">
        <v>2236</v>
      </c>
      <c r="D46" s="479"/>
      <c r="F46" s="497" t="s">
        <v>2141</v>
      </c>
      <c r="G46" s="501" t="s">
        <v>1648</v>
      </c>
      <c r="H46" s="498"/>
      <c r="I46" s="497"/>
      <c r="J46" s="498"/>
      <c r="K46" s="498"/>
      <c r="L46" s="497"/>
      <c r="M46" s="34"/>
      <c r="N46" s="8"/>
      <c r="O46" s="8"/>
    </row>
    <row r="47" spans="1:15" s="9" customFormat="1" ht="25.5" hidden="1" x14ac:dyDescent="0.25">
      <c r="A47" s="523"/>
      <c r="B47" s="15" t="s">
        <v>2237</v>
      </c>
      <c r="C47" s="13" t="s">
        <v>2238</v>
      </c>
      <c r="D47" s="480"/>
      <c r="F47" s="497" t="s">
        <v>1518</v>
      </c>
      <c r="G47" s="498"/>
      <c r="H47" s="503"/>
      <c r="I47" s="499" t="s">
        <v>2136</v>
      </c>
      <c r="J47" s="498"/>
      <c r="K47" s="498"/>
      <c r="L47" s="497"/>
      <c r="M47" s="34"/>
      <c r="N47" s="8"/>
      <c r="O47" s="8"/>
    </row>
    <row r="48" spans="1:15" s="9" customFormat="1" hidden="1" x14ac:dyDescent="0.25">
      <c r="A48" s="523"/>
      <c r="B48" s="15" t="s">
        <v>2239</v>
      </c>
      <c r="C48" s="495" t="s">
        <v>2240</v>
      </c>
      <c r="D48" s="496"/>
      <c r="F48" s="497" t="s">
        <v>1518</v>
      </c>
      <c r="G48" s="498" t="s">
        <v>47</v>
      </c>
      <c r="H48" s="498"/>
      <c r="I48" s="499" t="s">
        <v>26</v>
      </c>
      <c r="J48" s="498"/>
      <c r="K48" s="498"/>
      <c r="L48" s="497"/>
      <c r="M48" s="34"/>
      <c r="N48" s="8"/>
      <c r="O48" s="8"/>
    </row>
    <row r="49" spans="1:15" s="9" customFormat="1" hidden="1" x14ac:dyDescent="0.25">
      <c r="A49" s="523"/>
      <c r="B49" s="15" t="s">
        <v>2241</v>
      </c>
      <c r="C49" s="495" t="s">
        <v>2242</v>
      </c>
      <c r="D49" s="496"/>
      <c r="F49" s="497" t="s">
        <v>1518</v>
      </c>
      <c r="G49" s="15" t="s">
        <v>47</v>
      </c>
      <c r="H49" s="510" t="s">
        <v>2243</v>
      </c>
      <c r="I49" s="499" t="s">
        <v>26</v>
      </c>
      <c r="J49" s="498"/>
      <c r="K49" s="498"/>
      <c r="L49" s="497"/>
      <c r="M49" s="34"/>
      <c r="N49" s="8"/>
      <c r="O49" s="8"/>
    </row>
    <row r="50" spans="1:15" s="9" customFormat="1" hidden="1" x14ac:dyDescent="0.25">
      <c r="A50" s="523"/>
      <c r="B50" s="15" t="s">
        <v>2244</v>
      </c>
      <c r="C50" s="11" t="s">
        <v>2245</v>
      </c>
      <c r="D50" s="478"/>
      <c r="F50" s="497"/>
      <c r="G50" s="498"/>
      <c r="H50" s="498"/>
      <c r="I50" s="497"/>
      <c r="J50" s="498"/>
      <c r="K50" s="498"/>
      <c r="L50" s="497"/>
      <c r="M50" s="34"/>
      <c r="N50" s="8"/>
      <c r="O50" s="8"/>
    </row>
    <row r="51" spans="1:15" s="9" customFormat="1" hidden="1" x14ac:dyDescent="0.25">
      <c r="A51" s="523"/>
      <c r="B51" s="15" t="s">
        <v>2246</v>
      </c>
      <c r="C51" s="11" t="s">
        <v>2247</v>
      </c>
      <c r="D51" s="478"/>
      <c r="F51" s="497" t="s">
        <v>1518</v>
      </c>
      <c r="G51" s="498"/>
      <c r="H51" s="498"/>
      <c r="I51" s="497"/>
      <c r="J51" s="498"/>
      <c r="K51" s="498"/>
      <c r="L51" s="497"/>
      <c r="M51" s="34"/>
      <c r="N51" s="8"/>
      <c r="O51" s="8"/>
    </row>
    <row r="52" spans="1:15" s="9" customFormat="1" hidden="1" x14ac:dyDescent="0.25">
      <c r="A52" s="523"/>
      <c r="B52" s="15" t="s">
        <v>2248</v>
      </c>
      <c r="C52" s="12" t="s">
        <v>2249</v>
      </c>
      <c r="D52" s="479"/>
      <c r="F52" s="497"/>
      <c r="G52" s="501" t="s">
        <v>2250</v>
      </c>
      <c r="H52" s="498"/>
      <c r="I52" s="497"/>
      <c r="J52" s="498"/>
      <c r="K52" s="498"/>
      <c r="L52" s="497"/>
      <c r="M52" s="34"/>
      <c r="N52" s="8"/>
      <c r="O52" s="8"/>
    </row>
    <row r="53" spans="1:15" s="9" customFormat="1" hidden="1" x14ac:dyDescent="0.25">
      <c r="A53" s="523"/>
      <c r="B53" s="15" t="s">
        <v>2251</v>
      </c>
      <c r="C53" s="495" t="s">
        <v>2252</v>
      </c>
      <c r="D53" s="496"/>
      <c r="F53" s="497" t="s">
        <v>1518</v>
      </c>
      <c r="G53" s="498" t="s">
        <v>47</v>
      </c>
      <c r="H53" s="498" t="s">
        <v>2167</v>
      </c>
      <c r="I53" s="499"/>
      <c r="J53" s="498"/>
      <c r="K53" s="498"/>
      <c r="L53" s="497"/>
      <c r="M53" s="34"/>
      <c r="N53" s="8"/>
      <c r="O53" s="8"/>
    </row>
    <row r="54" spans="1:15" s="9" customFormat="1" hidden="1" x14ac:dyDescent="0.25">
      <c r="A54" s="523"/>
      <c r="B54" s="15" t="s">
        <v>2253</v>
      </c>
      <c r="C54" s="12" t="s">
        <v>2254</v>
      </c>
      <c r="D54" s="479"/>
      <c r="F54" s="497" t="s">
        <v>2141</v>
      </c>
      <c r="G54" s="501" t="s">
        <v>1648</v>
      </c>
      <c r="H54" s="498"/>
      <c r="I54" s="497"/>
      <c r="J54" s="498"/>
      <c r="K54" s="498"/>
      <c r="L54" s="497"/>
      <c r="M54" s="34"/>
      <c r="N54" s="8"/>
      <c r="O54" s="8"/>
    </row>
    <row r="55" spans="1:15" s="9" customFormat="1" hidden="1" x14ac:dyDescent="0.25">
      <c r="A55" s="523"/>
      <c r="B55" s="15" t="s">
        <v>2255</v>
      </c>
      <c r="C55" s="12" t="s">
        <v>2256</v>
      </c>
      <c r="D55" s="479"/>
      <c r="F55" s="497"/>
      <c r="G55" s="501" t="s">
        <v>2135</v>
      </c>
      <c r="H55" s="498"/>
      <c r="I55" s="497"/>
      <c r="J55" s="498" t="s">
        <v>2126</v>
      </c>
      <c r="K55" s="498"/>
      <c r="L55" s="497"/>
      <c r="M55" s="34"/>
      <c r="N55" s="8"/>
      <c r="O55" s="8"/>
    </row>
    <row r="56" spans="1:15" s="9" customFormat="1" hidden="1" x14ac:dyDescent="0.25">
      <c r="A56" s="523"/>
      <c r="B56" s="15" t="s">
        <v>2257</v>
      </c>
      <c r="C56" s="10" t="s">
        <v>2258</v>
      </c>
      <c r="D56" s="474"/>
      <c r="F56" s="497"/>
      <c r="G56" s="501" t="s">
        <v>2135</v>
      </c>
      <c r="H56" s="498"/>
      <c r="I56" s="497"/>
      <c r="J56" s="498" t="s">
        <v>2126</v>
      </c>
      <c r="K56" s="498"/>
      <c r="L56" s="497"/>
      <c r="M56" s="34"/>
      <c r="N56" s="8"/>
      <c r="O56" s="8"/>
    </row>
    <row r="57" spans="1:15" s="9" customFormat="1" hidden="1" x14ac:dyDescent="0.25">
      <c r="A57" s="523"/>
      <c r="B57" s="15" t="s">
        <v>2259</v>
      </c>
      <c r="C57" s="12" t="s">
        <v>2260</v>
      </c>
      <c r="D57" s="479"/>
      <c r="F57" s="497"/>
      <c r="G57" s="501" t="s">
        <v>2135</v>
      </c>
      <c r="H57" s="498"/>
      <c r="I57" s="497"/>
      <c r="J57" s="498" t="s">
        <v>2126</v>
      </c>
      <c r="K57" s="498"/>
      <c r="L57" s="497"/>
      <c r="M57" s="34"/>
      <c r="N57" s="8"/>
      <c r="O57" s="8"/>
    </row>
    <row r="58" spans="1:15" s="9" customFormat="1" hidden="1" x14ac:dyDescent="0.25">
      <c r="A58" s="523"/>
      <c r="B58" s="15" t="s">
        <v>2261</v>
      </c>
      <c r="C58" s="10" t="s">
        <v>2262</v>
      </c>
      <c r="D58" s="474"/>
      <c r="F58" s="497"/>
      <c r="G58" s="501" t="s">
        <v>2135</v>
      </c>
      <c r="H58" s="498"/>
      <c r="I58" s="497"/>
      <c r="J58" s="498" t="s">
        <v>2126</v>
      </c>
      <c r="K58" s="498"/>
      <c r="L58" s="497"/>
      <c r="M58" s="34"/>
      <c r="N58" s="8"/>
      <c r="O58" s="8"/>
    </row>
    <row r="59" spans="1:15" s="9" customFormat="1" hidden="1" x14ac:dyDescent="0.25">
      <c r="A59" s="523"/>
      <c r="B59" s="15" t="s">
        <v>2263</v>
      </c>
      <c r="C59" s="12" t="s">
        <v>2264</v>
      </c>
      <c r="D59" s="479"/>
      <c r="F59" s="497"/>
      <c r="G59" s="501" t="s">
        <v>2135</v>
      </c>
      <c r="H59" s="498"/>
      <c r="I59" s="497"/>
      <c r="J59" s="498" t="s">
        <v>2126</v>
      </c>
      <c r="K59" s="498"/>
      <c r="L59" s="497"/>
      <c r="M59" s="34"/>
      <c r="N59" s="8"/>
      <c r="O59" s="8"/>
    </row>
    <row r="60" spans="1:15" s="9" customFormat="1" hidden="1" x14ac:dyDescent="0.25">
      <c r="A60" s="523"/>
      <c r="B60" s="15" t="s">
        <v>2265</v>
      </c>
      <c r="C60" s="10" t="s">
        <v>2266</v>
      </c>
      <c r="D60" s="474"/>
      <c r="F60" s="497" t="s">
        <v>2149</v>
      </c>
      <c r="G60" s="504" t="s">
        <v>47</v>
      </c>
      <c r="H60" s="498"/>
      <c r="I60" s="497"/>
      <c r="J60" s="498" t="s">
        <v>2126</v>
      </c>
      <c r="K60" s="498"/>
      <c r="L60" s="497"/>
      <c r="M60" s="34"/>
      <c r="N60" s="8"/>
      <c r="O60" s="8"/>
    </row>
    <row r="61" spans="1:15" s="9" customFormat="1" hidden="1" x14ac:dyDescent="0.25">
      <c r="A61" s="523"/>
      <c r="B61" s="15" t="s">
        <v>2267</v>
      </c>
      <c r="C61" s="13" t="s">
        <v>2268</v>
      </c>
      <c r="D61" s="480"/>
      <c r="F61" s="497" t="s">
        <v>2141</v>
      </c>
      <c r="G61" s="501" t="s">
        <v>1648</v>
      </c>
      <c r="H61" s="498"/>
      <c r="I61" s="497"/>
      <c r="J61" s="498" t="s">
        <v>2126</v>
      </c>
      <c r="K61" s="498"/>
      <c r="L61" s="497"/>
      <c r="M61" s="34"/>
      <c r="N61" s="8"/>
      <c r="O61" s="8"/>
    </row>
    <row r="62" spans="1:15" s="9" customFormat="1" hidden="1" x14ac:dyDescent="0.25">
      <c r="A62" s="523"/>
      <c r="B62" s="15" t="s">
        <v>2269</v>
      </c>
      <c r="C62" s="10" t="s">
        <v>2270</v>
      </c>
      <c r="D62" s="474"/>
      <c r="F62" s="497"/>
      <c r="G62" s="504" t="s">
        <v>2135</v>
      </c>
      <c r="H62" s="498"/>
      <c r="I62" s="497"/>
      <c r="J62" s="498" t="s">
        <v>2126</v>
      </c>
      <c r="K62" s="498"/>
      <c r="L62" s="497"/>
      <c r="M62" s="34"/>
      <c r="N62" s="8"/>
      <c r="O62" s="8"/>
    </row>
    <row r="63" spans="1:15" s="9" customFormat="1" hidden="1" x14ac:dyDescent="0.25">
      <c r="A63" s="523"/>
      <c r="B63" s="15" t="s">
        <v>2271</v>
      </c>
      <c r="C63" s="12" t="s">
        <v>2272</v>
      </c>
      <c r="D63" s="479"/>
      <c r="F63" s="497"/>
      <c r="G63" s="501" t="s">
        <v>1642</v>
      </c>
      <c r="H63" s="498"/>
      <c r="I63" s="497"/>
      <c r="J63" s="498" t="s">
        <v>2126</v>
      </c>
      <c r="K63" s="498"/>
      <c r="L63" s="497"/>
      <c r="M63" s="34"/>
      <c r="N63" s="8"/>
      <c r="O63" s="8"/>
    </row>
    <row r="64" spans="1:15" s="9" customFormat="1" hidden="1" x14ac:dyDescent="0.25">
      <c r="A64" s="523"/>
      <c r="B64" s="15" t="s">
        <v>2273</v>
      </c>
      <c r="C64" s="12" t="s">
        <v>2274</v>
      </c>
      <c r="D64" s="479"/>
      <c r="F64" s="497"/>
      <c r="G64" s="501"/>
      <c r="H64" s="498"/>
      <c r="I64" s="497"/>
      <c r="J64" s="498" t="s">
        <v>2126</v>
      </c>
      <c r="K64" s="498"/>
      <c r="L64" s="497"/>
      <c r="M64" s="34"/>
      <c r="N64" s="8"/>
      <c r="O64" s="8"/>
    </row>
    <row r="65" spans="1:15" s="9" customFormat="1" hidden="1" x14ac:dyDescent="0.25">
      <c r="A65" s="523"/>
      <c r="B65" s="15" t="s">
        <v>2275</v>
      </c>
      <c r="C65" s="12" t="s">
        <v>2276</v>
      </c>
      <c r="D65" s="479"/>
      <c r="F65" s="497"/>
      <c r="G65" s="501" t="s">
        <v>2135</v>
      </c>
      <c r="H65" s="498"/>
      <c r="I65" s="497"/>
      <c r="J65" s="498" t="s">
        <v>2126</v>
      </c>
      <c r="K65" s="498"/>
      <c r="L65" s="497"/>
      <c r="M65" s="34"/>
      <c r="N65" s="8"/>
      <c r="O65" s="8"/>
    </row>
    <row r="66" spans="1:15" s="9" customFormat="1" hidden="1" x14ac:dyDescent="0.25">
      <c r="A66" s="523"/>
      <c r="B66" s="15" t="s">
        <v>2277</v>
      </c>
      <c r="C66" s="12" t="s">
        <v>2278</v>
      </c>
      <c r="D66" s="479"/>
      <c r="F66" s="497"/>
      <c r="G66" s="501" t="s">
        <v>2135</v>
      </c>
      <c r="H66" s="498"/>
      <c r="I66" s="497"/>
      <c r="J66" s="498" t="s">
        <v>2126</v>
      </c>
      <c r="K66" s="498"/>
      <c r="L66" s="497"/>
      <c r="M66" s="34"/>
      <c r="N66" s="8"/>
      <c r="O66" s="8"/>
    </row>
    <row r="67" spans="1:15" s="9" customFormat="1" hidden="1" x14ac:dyDescent="0.25">
      <c r="A67" s="523"/>
      <c r="B67" s="15" t="s">
        <v>2279</v>
      </c>
      <c r="C67" s="12" t="s">
        <v>2280</v>
      </c>
      <c r="D67" s="479"/>
      <c r="F67" s="497"/>
      <c r="G67" s="501" t="s">
        <v>2135</v>
      </c>
      <c r="H67" s="498"/>
      <c r="I67" s="497"/>
      <c r="J67" s="498" t="s">
        <v>2126</v>
      </c>
      <c r="K67" s="498"/>
      <c r="L67" s="497"/>
      <c r="M67" s="34"/>
      <c r="N67" s="8"/>
      <c r="O67" s="8"/>
    </row>
    <row r="68" spans="1:15" s="9" customFormat="1" hidden="1" x14ac:dyDescent="0.25">
      <c r="A68" s="523"/>
      <c r="B68" s="15" t="s">
        <v>2281</v>
      </c>
      <c r="C68" s="10" t="s">
        <v>2282</v>
      </c>
      <c r="D68" s="474"/>
      <c r="F68" s="497"/>
      <c r="G68" s="501" t="s">
        <v>2135</v>
      </c>
      <c r="H68" s="498"/>
      <c r="I68" s="497"/>
      <c r="J68" s="498" t="s">
        <v>2126</v>
      </c>
      <c r="K68" s="498"/>
      <c r="L68" s="497"/>
      <c r="M68" s="34"/>
      <c r="N68" s="8"/>
      <c r="O68" s="8"/>
    </row>
    <row r="69" spans="1:15" s="9" customFormat="1" hidden="1" x14ac:dyDescent="0.25">
      <c r="A69" s="523"/>
      <c r="B69" s="15" t="s">
        <v>2283</v>
      </c>
      <c r="C69" s="12" t="s">
        <v>2284</v>
      </c>
      <c r="D69" s="479"/>
      <c r="F69" s="497"/>
      <c r="G69" s="501" t="s">
        <v>2135</v>
      </c>
      <c r="H69" s="498"/>
      <c r="I69" s="497"/>
      <c r="J69" s="498" t="s">
        <v>2126</v>
      </c>
      <c r="K69" s="498"/>
      <c r="L69" s="497"/>
      <c r="M69" s="34"/>
      <c r="N69" s="8"/>
      <c r="O69" s="8"/>
    </row>
    <row r="70" spans="1:15" s="9" customFormat="1" hidden="1" x14ac:dyDescent="0.25">
      <c r="A70" s="523"/>
      <c r="B70" s="15" t="s">
        <v>2285</v>
      </c>
      <c r="C70" s="12" t="s">
        <v>2286</v>
      </c>
      <c r="D70" s="479"/>
      <c r="F70" s="497"/>
      <c r="G70" s="501" t="s">
        <v>2135</v>
      </c>
      <c r="H70" s="498"/>
      <c r="I70" s="497"/>
      <c r="J70" s="498" t="s">
        <v>2126</v>
      </c>
      <c r="K70" s="498"/>
      <c r="L70" s="497"/>
      <c r="M70" s="34"/>
      <c r="N70" s="8"/>
      <c r="O70" s="8"/>
    </row>
    <row r="71" spans="1:15" s="9" customFormat="1" hidden="1" x14ac:dyDescent="0.25">
      <c r="A71" s="523"/>
      <c r="B71" s="15" t="s">
        <v>2287</v>
      </c>
      <c r="C71" s="10" t="s">
        <v>1745</v>
      </c>
      <c r="D71" s="474"/>
      <c r="F71" s="497"/>
      <c r="G71" s="498" t="s">
        <v>1642</v>
      </c>
      <c r="H71" s="498"/>
      <c r="I71" s="497"/>
      <c r="J71" s="498"/>
      <c r="K71" s="498"/>
      <c r="L71" s="497"/>
      <c r="M71" s="34"/>
      <c r="N71" s="8"/>
      <c r="O71" s="8"/>
    </row>
    <row r="72" spans="1:15" s="9" customFormat="1" hidden="1" x14ac:dyDescent="0.25">
      <c r="A72" s="523"/>
      <c r="B72" s="15" t="s">
        <v>2288</v>
      </c>
      <c r="C72" s="13" t="s">
        <v>2289</v>
      </c>
      <c r="D72" s="480"/>
      <c r="F72" s="497" t="s">
        <v>1641</v>
      </c>
      <c r="G72" s="502" t="s">
        <v>1644</v>
      </c>
      <c r="H72" s="502" t="s">
        <v>2167</v>
      </c>
      <c r="I72" s="497"/>
      <c r="J72" s="498"/>
      <c r="K72" s="498"/>
      <c r="L72" s="497"/>
      <c r="M72" s="34"/>
      <c r="N72" s="8"/>
      <c r="O72" s="8"/>
    </row>
    <row r="73" spans="1:15" s="9" customFormat="1" ht="25.5" hidden="1" x14ac:dyDescent="0.25">
      <c r="A73" s="523"/>
      <c r="B73" s="15" t="s">
        <v>2290</v>
      </c>
      <c r="C73" s="495" t="s">
        <v>2291</v>
      </c>
      <c r="D73" s="496"/>
      <c r="F73" s="497" t="s">
        <v>1518</v>
      </c>
      <c r="G73" s="15" t="s">
        <v>47</v>
      </c>
      <c r="H73" s="15" t="s">
        <v>2292</v>
      </c>
      <c r="I73" s="499" t="s">
        <v>2293</v>
      </c>
      <c r="J73" s="498"/>
      <c r="K73" s="498"/>
      <c r="L73" s="497"/>
      <c r="M73" s="34"/>
      <c r="N73" s="8"/>
      <c r="O73" s="8"/>
    </row>
    <row r="74" spans="1:15" s="9" customFormat="1" hidden="1" x14ac:dyDescent="0.25">
      <c r="A74" s="523"/>
      <c r="B74" s="15" t="s">
        <v>2294</v>
      </c>
      <c r="C74" s="10" t="s">
        <v>2295</v>
      </c>
      <c r="D74" s="474"/>
      <c r="F74" s="497"/>
      <c r="G74" s="504" t="s">
        <v>2135</v>
      </c>
      <c r="H74" s="498"/>
      <c r="I74" s="497"/>
      <c r="J74" s="498" t="s">
        <v>2126</v>
      </c>
      <c r="K74" s="498"/>
      <c r="L74" s="497"/>
      <c r="M74" s="34"/>
      <c r="N74" s="8"/>
      <c r="O74" s="8"/>
    </row>
    <row r="75" spans="1:15" s="9" customFormat="1" hidden="1" x14ac:dyDescent="0.25">
      <c r="A75" s="523"/>
      <c r="B75" s="15" t="s">
        <v>2296</v>
      </c>
      <c r="C75" s="10" t="s">
        <v>2297</v>
      </c>
      <c r="D75" s="474"/>
      <c r="F75" s="497" t="s">
        <v>1518</v>
      </c>
      <c r="G75" s="504" t="s">
        <v>47</v>
      </c>
      <c r="H75" s="504" t="s">
        <v>2298</v>
      </c>
      <c r="I75" s="497"/>
      <c r="J75" s="498" t="s">
        <v>2126</v>
      </c>
      <c r="K75" s="498"/>
      <c r="L75" s="497"/>
      <c r="M75" s="34"/>
      <c r="N75" s="8"/>
      <c r="O75" s="8"/>
    </row>
    <row r="76" spans="1:15" s="9" customFormat="1" hidden="1" x14ac:dyDescent="0.25">
      <c r="A76" s="523"/>
      <c r="B76" s="15" t="s">
        <v>2299</v>
      </c>
      <c r="C76" s="12" t="s">
        <v>2300</v>
      </c>
      <c r="D76" s="479"/>
      <c r="F76" s="497"/>
      <c r="G76" s="501" t="s">
        <v>2135</v>
      </c>
      <c r="H76" s="498"/>
      <c r="I76" s="497"/>
      <c r="J76" s="498" t="s">
        <v>2126</v>
      </c>
      <c r="K76" s="498"/>
      <c r="L76" s="497"/>
      <c r="M76" s="34"/>
      <c r="N76" s="8"/>
      <c r="O76" s="8"/>
    </row>
    <row r="77" spans="1:15" s="9" customFormat="1" hidden="1" x14ac:dyDescent="0.25">
      <c r="A77" s="523"/>
      <c r="B77" s="15" t="s">
        <v>2301</v>
      </c>
      <c r="C77" s="495" t="s">
        <v>2302</v>
      </c>
      <c r="D77" s="496"/>
      <c r="F77" s="497" t="s">
        <v>1518</v>
      </c>
      <c r="G77" s="498" t="s">
        <v>47</v>
      </c>
      <c r="H77" s="498"/>
      <c r="I77" s="499" t="s">
        <v>26</v>
      </c>
      <c r="J77" s="498"/>
      <c r="K77" s="498"/>
      <c r="L77" s="497"/>
      <c r="M77" s="34"/>
      <c r="N77" s="8"/>
      <c r="O77" s="8"/>
    </row>
    <row r="78" spans="1:15" s="9" customFormat="1" hidden="1" x14ac:dyDescent="0.25">
      <c r="A78" s="523"/>
      <c r="B78" s="15" t="s">
        <v>2303</v>
      </c>
      <c r="C78" s="10" t="s">
        <v>2304</v>
      </c>
      <c r="D78" s="474"/>
      <c r="F78" s="497"/>
      <c r="G78" s="504" t="s">
        <v>2135</v>
      </c>
      <c r="H78" s="498"/>
      <c r="I78" s="497"/>
      <c r="J78" s="498" t="s">
        <v>2126</v>
      </c>
      <c r="K78" s="498"/>
      <c r="L78" s="497"/>
      <c r="M78" s="34"/>
      <c r="N78" s="8"/>
      <c r="O78" s="8"/>
    </row>
    <row r="79" spans="1:15" s="9" customFormat="1" hidden="1" x14ac:dyDescent="0.25">
      <c r="A79" s="523"/>
      <c r="B79" s="15" t="s">
        <v>2305</v>
      </c>
      <c r="C79" s="10" t="s">
        <v>2306</v>
      </c>
      <c r="D79" s="474"/>
      <c r="F79" s="497"/>
      <c r="G79" s="504" t="s">
        <v>2307</v>
      </c>
      <c r="H79" s="498"/>
      <c r="I79" s="497"/>
      <c r="J79" s="498" t="s">
        <v>2126</v>
      </c>
      <c r="K79" s="498"/>
      <c r="L79" s="497"/>
      <c r="M79" s="34"/>
      <c r="N79" s="8"/>
      <c r="O79" s="8"/>
    </row>
    <row r="80" spans="1:15" s="9" customFormat="1" hidden="1" x14ac:dyDescent="0.25">
      <c r="A80" s="523"/>
      <c r="B80" s="15" t="s">
        <v>2308</v>
      </c>
      <c r="C80" s="13" t="s">
        <v>2309</v>
      </c>
      <c r="D80" s="480"/>
      <c r="F80" s="497" t="s">
        <v>1518</v>
      </c>
      <c r="G80" s="502" t="s">
        <v>47</v>
      </c>
      <c r="H80" s="502" t="s">
        <v>2310</v>
      </c>
      <c r="I80" s="497"/>
      <c r="J80" s="498"/>
      <c r="K80" s="498"/>
      <c r="L80" s="497"/>
      <c r="M80" s="34"/>
      <c r="N80" s="8"/>
      <c r="O80" s="8"/>
    </row>
    <row r="81" spans="1:15" s="9" customFormat="1" hidden="1" x14ac:dyDescent="0.25">
      <c r="A81" s="523"/>
      <c r="B81" s="15" t="s">
        <v>2311</v>
      </c>
      <c r="C81" s="12" t="s">
        <v>2312</v>
      </c>
      <c r="D81" s="479"/>
      <c r="F81" s="497"/>
      <c r="G81" s="501" t="s">
        <v>2135</v>
      </c>
      <c r="H81" s="498"/>
      <c r="I81" s="497"/>
      <c r="J81" s="498" t="s">
        <v>2126</v>
      </c>
      <c r="K81" s="498"/>
      <c r="L81" s="497"/>
      <c r="M81" s="34"/>
      <c r="N81" s="8"/>
      <c r="O81" s="8"/>
    </row>
    <row r="82" spans="1:15" s="9" customFormat="1" hidden="1" x14ac:dyDescent="0.25">
      <c r="A82" s="523"/>
      <c r="B82" s="15" t="s">
        <v>2313</v>
      </c>
      <c r="C82" s="12" t="s">
        <v>2314</v>
      </c>
      <c r="D82" s="479"/>
      <c r="F82" s="497"/>
      <c r="G82" s="501" t="s">
        <v>2135</v>
      </c>
      <c r="H82" s="498"/>
      <c r="I82" s="497"/>
      <c r="J82" s="498" t="s">
        <v>2126</v>
      </c>
      <c r="K82" s="498"/>
      <c r="L82" s="497"/>
      <c r="M82" s="34"/>
      <c r="N82" s="8"/>
      <c r="O82" s="8"/>
    </row>
    <row r="83" spans="1:15" s="9" customFormat="1" hidden="1" x14ac:dyDescent="0.25">
      <c r="A83" s="523"/>
      <c r="B83" s="15" t="s">
        <v>2315</v>
      </c>
      <c r="C83" s="12" t="s">
        <v>1913</v>
      </c>
      <c r="D83" s="479"/>
      <c r="F83" s="497"/>
      <c r="G83" s="501" t="s">
        <v>1688</v>
      </c>
      <c r="H83" s="498"/>
      <c r="I83" s="497"/>
      <c r="J83" s="498" t="s">
        <v>2126</v>
      </c>
      <c r="K83" s="498"/>
      <c r="L83" s="497"/>
      <c r="M83" s="34"/>
      <c r="N83" s="8"/>
      <c r="O83" s="8"/>
    </row>
    <row r="84" spans="1:15" s="9" customFormat="1" hidden="1" x14ac:dyDescent="0.25">
      <c r="A84" s="523"/>
      <c r="B84" s="15" t="s">
        <v>2316</v>
      </c>
      <c r="C84" s="12" t="s">
        <v>2317</v>
      </c>
      <c r="D84" s="479"/>
      <c r="F84" s="497"/>
      <c r="G84" s="501" t="s">
        <v>2135</v>
      </c>
      <c r="H84" s="498"/>
      <c r="I84" s="497"/>
      <c r="J84" s="498" t="s">
        <v>2126</v>
      </c>
      <c r="K84" s="498"/>
      <c r="L84" s="497"/>
      <c r="M84" s="34"/>
      <c r="N84" s="8"/>
      <c r="O84" s="8"/>
    </row>
    <row r="85" spans="1:15" s="9" customFormat="1" hidden="1" x14ac:dyDescent="0.25">
      <c r="A85" s="523"/>
      <c r="B85" s="15" t="s">
        <v>2318</v>
      </c>
      <c r="C85" s="13" t="s">
        <v>2319</v>
      </c>
      <c r="D85" s="480"/>
      <c r="F85" s="497" t="s">
        <v>1518</v>
      </c>
      <c r="G85" s="502" t="s">
        <v>47</v>
      </c>
      <c r="H85" s="502" t="s">
        <v>2320</v>
      </c>
      <c r="I85" s="497"/>
      <c r="J85" s="498"/>
      <c r="K85" s="498"/>
      <c r="L85" s="497"/>
      <c r="M85" s="34"/>
      <c r="N85" s="8"/>
      <c r="O85" s="8"/>
    </row>
    <row r="86" spans="1:15" s="9" customFormat="1" hidden="1" x14ac:dyDescent="0.25">
      <c r="A86" s="523"/>
      <c r="B86" s="15" t="s">
        <v>2321</v>
      </c>
      <c r="C86" s="10" t="s">
        <v>2322</v>
      </c>
      <c r="D86" s="474"/>
      <c r="F86" s="497" t="s">
        <v>2323</v>
      </c>
      <c r="G86" s="498" t="s">
        <v>1722</v>
      </c>
      <c r="H86" s="498"/>
      <c r="I86" s="497"/>
      <c r="J86" s="498"/>
      <c r="K86" s="498"/>
      <c r="L86" s="497" t="s">
        <v>2324</v>
      </c>
      <c r="M86" s="34"/>
      <c r="N86" s="8"/>
      <c r="O86" s="8"/>
    </row>
    <row r="87" spans="1:15" s="9" customFormat="1" hidden="1" x14ac:dyDescent="0.25">
      <c r="A87" s="523"/>
      <c r="B87" s="15" t="s">
        <v>2325</v>
      </c>
      <c r="C87" s="10" t="s">
        <v>2326</v>
      </c>
      <c r="D87" s="474"/>
      <c r="F87" s="497"/>
      <c r="G87" s="501" t="s">
        <v>2135</v>
      </c>
      <c r="H87" s="498"/>
      <c r="I87" s="497"/>
      <c r="J87" s="498" t="s">
        <v>2126</v>
      </c>
      <c r="K87" s="498"/>
      <c r="L87" s="497"/>
      <c r="M87" s="34"/>
      <c r="N87" s="8"/>
      <c r="O87" s="8"/>
    </row>
    <row r="88" spans="1:15" s="9" customFormat="1" hidden="1" x14ac:dyDescent="0.25">
      <c r="A88" s="523"/>
      <c r="B88" s="15" t="s">
        <v>2327</v>
      </c>
      <c r="C88" s="10" t="s">
        <v>2328</v>
      </c>
      <c r="D88" s="474"/>
      <c r="F88" s="497"/>
      <c r="G88" s="501" t="s">
        <v>2135</v>
      </c>
      <c r="H88" s="498"/>
      <c r="I88" s="497"/>
      <c r="J88" s="498" t="s">
        <v>2126</v>
      </c>
      <c r="K88" s="498"/>
      <c r="L88" s="497"/>
      <c r="M88" s="34"/>
      <c r="N88" s="8"/>
      <c r="O88" s="8"/>
    </row>
    <row r="89" spans="1:15" s="9" customFormat="1" hidden="1" x14ac:dyDescent="0.25">
      <c r="A89" s="523"/>
      <c r="B89" s="15" t="s">
        <v>2329</v>
      </c>
      <c r="C89" s="10" t="s">
        <v>2330</v>
      </c>
      <c r="D89" s="474"/>
      <c r="F89" s="497"/>
      <c r="G89" s="15" t="s">
        <v>1642</v>
      </c>
      <c r="H89" s="498"/>
      <c r="I89" s="497"/>
      <c r="J89" s="498"/>
      <c r="K89" s="498"/>
      <c r="L89" s="497"/>
      <c r="M89" s="34"/>
      <c r="N89" s="8"/>
      <c r="O89" s="8"/>
    </row>
    <row r="90" spans="1:15" s="9" customFormat="1" hidden="1" x14ac:dyDescent="0.25">
      <c r="A90" s="523"/>
      <c r="B90" s="15" t="s">
        <v>2331</v>
      </c>
      <c r="C90" s="10" t="s">
        <v>2332</v>
      </c>
      <c r="D90" s="474"/>
      <c r="F90" s="497" t="s">
        <v>2149</v>
      </c>
      <c r="G90" s="504" t="s">
        <v>47</v>
      </c>
      <c r="H90" s="498"/>
      <c r="I90" s="497"/>
      <c r="J90" s="498" t="s">
        <v>2126</v>
      </c>
      <c r="K90" s="498"/>
      <c r="L90" s="497"/>
      <c r="M90" s="34"/>
      <c r="N90" s="8"/>
      <c r="O90" s="8"/>
    </row>
    <row r="91" spans="1:15" s="9" customFormat="1" hidden="1" x14ac:dyDescent="0.25">
      <c r="A91" s="523"/>
      <c r="B91" s="15" t="s">
        <v>2333</v>
      </c>
      <c r="C91" s="495" t="s">
        <v>2334</v>
      </c>
      <c r="D91" s="496"/>
      <c r="F91" s="497" t="s">
        <v>1518</v>
      </c>
      <c r="G91" s="498" t="s">
        <v>47</v>
      </c>
      <c r="H91" s="498" t="s">
        <v>2335</v>
      </c>
      <c r="I91" s="502" t="s">
        <v>26</v>
      </c>
      <c r="J91" s="498"/>
      <c r="K91" s="498"/>
      <c r="L91" s="497"/>
      <c r="M91" s="34"/>
      <c r="N91" s="8"/>
      <c r="O91" s="8"/>
    </row>
    <row r="92" spans="1:15" s="9" customFormat="1" hidden="1" x14ac:dyDescent="0.25">
      <c r="A92" s="523"/>
      <c r="B92" s="15" t="s">
        <v>2336</v>
      </c>
      <c r="C92" s="12" t="s">
        <v>2337</v>
      </c>
      <c r="D92" s="479"/>
      <c r="F92" s="497" t="s">
        <v>2149</v>
      </c>
      <c r="G92" s="501" t="s">
        <v>47</v>
      </c>
      <c r="H92" s="498"/>
      <c r="I92" s="497"/>
      <c r="J92" s="498" t="s">
        <v>2126</v>
      </c>
      <c r="K92" s="498"/>
      <c r="L92" s="497"/>
      <c r="M92" s="34"/>
      <c r="N92" s="8"/>
      <c r="O92" s="8"/>
    </row>
    <row r="93" spans="1:15" s="9" customFormat="1" hidden="1" x14ac:dyDescent="0.25">
      <c r="A93" s="523"/>
      <c r="B93" s="15" t="s">
        <v>2338</v>
      </c>
      <c r="C93" s="495" t="s">
        <v>2339</v>
      </c>
      <c r="D93" s="496"/>
      <c r="F93" s="497" t="s">
        <v>1518</v>
      </c>
      <c r="G93" s="498" t="s">
        <v>47</v>
      </c>
      <c r="H93" s="498" t="s">
        <v>2340</v>
      </c>
      <c r="I93" s="499" t="s">
        <v>26</v>
      </c>
      <c r="J93" s="498"/>
      <c r="K93" s="498"/>
      <c r="L93" s="497"/>
      <c r="M93" s="34"/>
      <c r="N93" s="8"/>
      <c r="O93" s="8"/>
    </row>
    <row r="94" spans="1:15" s="9" customFormat="1" hidden="1" x14ac:dyDescent="0.25">
      <c r="A94" s="523"/>
      <c r="B94" s="15" t="s">
        <v>2341</v>
      </c>
      <c r="C94" s="10" t="s">
        <v>2342</v>
      </c>
      <c r="D94" s="474"/>
      <c r="F94" s="497"/>
      <c r="G94" s="504" t="s">
        <v>2135</v>
      </c>
      <c r="H94" s="498"/>
      <c r="I94" s="497"/>
      <c r="J94" s="498" t="s">
        <v>2126</v>
      </c>
      <c r="K94" s="498"/>
      <c r="L94" s="497"/>
      <c r="M94" s="34"/>
      <c r="N94" s="8"/>
      <c r="O94" s="8"/>
    </row>
    <row r="95" spans="1:15" s="9" customFormat="1" hidden="1" x14ac:dyDescent="0.25">
      <c r="A95" s="523"/>
      <c r="B95" s="15" t="s">
        <v>2343</v>
      </c>
      <c r="C95" s="10" t="s">
        <v>2344</v>
      </c>
      <c r="D95" s="474"/>
      <c r="F95" s="497" t="s">
        <v>1518</v>
      </c>
      <c r="G95" s="501"/>
      <c r="H95" s="504" t="s">
        <v>2345</v>
      </c>
      <c r="I95" s="502" t="s">
        <v>26</v>
      </c>
      <c r="J95" s="498"/>
      <c r="K95" s="498"/>
      <c r="L95" s="497"/>
      <c r="M95" s="34"/>
      <c r="N95" s="8"/>
      <c r="O95" s="8"/>
    </row>
    <row r="96" spans="1:15" s="9" customFormat="1" hidden="1" x14ac:dyDescent="0.25">
      <c r="A96" s="523"/>
      <c r="B96" s="15" t="s">
        <v>2346</v>
      </c>
      <c r="C96" s="10" t="s">
        <v>2347</v>
      </c>
      <c r="D96" s="474"/>
      <c r="F96" s="497"/>
      <c r="G96" s="504" t="s">
        <v>2135</v>
      </c>
      <c r="H96" s="498"/>
      <c r="I96" s="497"/>
      <c r="J96" s="498" t="s">
        <v>2126</v>
      </c>
      <c r="K96" s="498"/>
      <c r="L96" s="497"/>
      <c r="M96" s="34"/>
      <c r="N96" s="8"/>
      <c r="O96" s="8"/>
    </row>
    <row r="97" spans="1:15" s="9" customFormat="1" hidden="1" x14ac:dyDescent="0.25">
      <c r="A97" s="523"/>
      <c r="B97" s="15" t="s">
        <v>2348</v>
      </c>
      <c r="C97" s="11" t="s">
        <v>2349</v>
      </c>
      <c r="D97" s="478"/>
      <c r="F97" s="497" t="s">
        <v>1520</v>
      </c>
      <c r="G97" s="498" t="s">
        <v>47</v>
      </c>
      <c r="H97" s="498"/>
      <c r="I97" s="497" t="s">
        <v>26</v>
      </c>
      <c r="J97" s="498" t="s">
        <v>2126</v>
      </c>
      <c r="K97" s="11" t="s">
        <v>2349</v>
      </c>
      <c r="L97" s="497">
        <v>91</v>
      </c>
      <c r="M97" s="34"/>
      <c r="N97" s="8"/>
      <c r="O97" s="8"/>
    </row>
    <row r="98" spans="1:15" s="9" customFormat="1" hidden="1" x14ac:dyDescent="0.25">
      <c r="A98" s="523"/>
      <c r="B98" s="15" t="s">
        <v>2350</v>
      </c>
      <c r="C98" s="13" t="s">
        <v>2351</v>
      </c>
      <c r="D98" s="480"/>
      <c r="F98" s="497" t="s">
        <v>1518</v>
      </c>
      <c r="G98" s="498"/>
      <c r="H98" s="503" t="s">
        <v>2352</v>
      </c>
      <c r="I98" s="499" t="s">
        <v>2136</v>
      </c>
      <c r="J98" s="498"/>
      <c r="K98" s="498"/>
      <c r="L98" s="497"/>
      <c r="M98" s="34"/>
      <c r="N98" s="8"/>
      <c r="O98" s="8"/>
    </row>
    <row r="99" spans="1:15" s="9" customFormat="1" hidden="1" x14ac:dyDescent="0.25">
      <c r="A99" s="523"/>
      <c r="B99" s="15" t="s">
        <v>2353</v>
      </c>
      <c r="C99" s="13" t="s">
        <v>2354</v>
      </c>
      <c r="D99" s="480"/>
      <c r="F99" s="497" t="s">
        <v>1518</v>
      </c>
      <c r="G99" s="498"/>
      <c r="H99" s="503" t="s">
        <v>2352</v>
      </c>
      <c r="I99" s="499" t="s">
        <v>2136</v>
      </c>
      <c r="J99" s="498"/>
      <c r="K99" s="498"/>
      <c r="L99" s="497"/>
      <c r="M99" s="34"/>
      <c r="N99" s="8"/>
      <c r="O99" s="8"/>
    </row>
    <row r="100" spans="1:15" s="9" customFormat="1" hidden="1" x14ac:dyDescent="0.25">
      <c r="A100" s="523"/>
      <c r="B100" s="15" t="s">
        <v>2355</v>
      </c>
      <c r="C100" s="13" t="s">
        <v>2356</v>
      </c>
      <c r="D100" s="480"/>
      <c r="F100" s="497" t="s">
        <v>1518</v>
      </c>
      <c r="G100" s="498"/>
      <c r="H100" s="503" t="s">
        <v>2352</v>
      </c>
      <c r="I100" s="499" t="s">
        <v>2136</v>
      </c>
      <c r="J100" s="498"/>
      <c r="K100" s="498"/>
      <c r="L100" s="497"/>
      <c r="M100" s="34"/>
      <c r="N100" s="8"/>
      <c r="O100" s="8"/>
    </row>
    <row r="101" spans="1:15" s="9" customFormat="1" hidden="1" x14ac:dyDescent="0.25">
      <c r="A101" s="523"/>
      <c r="B101" s="15" t="s">
        <v>2357</v>
      </c>
      <c r="C101" s="11" t="s">
        <v>2358</v>
      </c>
      <c r="D101" s="478"/>
      <c r="F101" s="497"/>
      <c r="G101" s="498" t="s">
        <v>2142</v>
      </c>
      <c r="H101" s="498"/>
      <c r="I101" s="497"/>
      <c r="J101" s="498"/>
      <c r="K101" s="498"/>
      <c r="L101" s="497"/>
      <c r="M101" s="34"/>
      <c r="N101" s="8"/>
      <c r="O101" s="8"/>
    </row>
    <row r="102" spans="1:15" s="9" customFormat="1" hidden="1" x14ac:dyDescent="0.25">
      <c r="A102" s="523"/>
      <c r="B102" s="15" t="s">
        <v>2359</v>
      </c>
      <c r="C102" s="10" t="s">
        <v>2360</v>
      </c>
      <c r="D102" s="474"/>
      <c r="F102" s="497" t="s">
        <v>2149</v>
      </c>
      <c r="G102" s="15"/>
      <c r="H102" s="498"/>
      <c r="I102" s="497" t="s">
        <v>2136</v>
      </c>
      <c r="J102" s="498"/>
      <c r="K102" s="498"/>
      <c r="L102" s="497"/>
      <c r="M102" s="34"/>
      <c r="N102" s="8"/>
      <c r="O102" s="8"/>
    </row>
    <row r="103" spans="1:15" s="9" customFormat="1" hidden="1" x14ac:dyDescent="0.25">
      <c r="A103" s="523"/>
      <c r="B103" s="15" t="s">
        <v>2361</v>
      </c>
      <c r="C103" s="10" t="s">
        <v>2362</v>
      </c>
      <c r="D103" s="474"/>
      <c r="F103" s="497"/>
      <c r="G103" s="15" t="s">
        <v>2363</v>
      </c>
      <c r="H103" s="498"/>
      <c r="I103" s="497" t="s">
        <v>2136</v>
      </c>
      <c r="J103" s="498"/>
      <c r="K103" s="498"/>
      <c r="L103" s="497"/>
      <c r="M103" s="34"/>
      <c r="N103" s="8"/>
      <c r="O103" s="8"/>
    </row>
    <row r="104" spans="1:15" s="9" customFormat="1" hidden="1" x14ac:dyDescent="0.25">
      <c r="A104" s="523"/>
      <c r="B104" s="15" t="s">
        <v>2364</v>
      </c>
      <c r="C104" s="11" t="s">
        <v>2365</v>
      </c>
      <c r="D104" s="478"/>
      <c r="F104" s="497"/>
      <c r="G104" s="498" t="s">
        <v>1596</v>
      </c>
      <c r="H104" s="498"/>
      <c r="I104" s="497"/>
      <c r="J104" s="498"/>
      <c r="K104" s="498"/>
      <c r="L104" s="497"/>
      <c r="M104" s="34"/>
      <c r="N104" s="8"/>
      <c r="O104" s="8"/>
    </row>
    <row r="105" spans="1:15" s="9" customFormat="1" hidden="1" x14ac:dyDescent="0.25">
      <c r="A105" s="523"/>
      <c r="B105" s="15" t="s">
        <v>2366</v>
      </c>
      <c r="C105" s="11" t="s">
        <v>1611</v>
      </c>
      <c r="D105" s="478"/>
      <c r="F105" s="497" t="s">
        <v>1554</v>
      </c>
      <c r="G105" s="498" t="s">
        <v>1597</v>
      </c>
      <c r="H105" s="498"/>
      <c r="I105" s="497"/>
      <c r="J105" s="498" t="s">
        <v>2126</v>
      </c>
      <c r="K105" s="498" t="s">
        <v>1611</v>
      </c>
      <c r="L105" s="497"/>
      <c r="M105" s="34"/>
      <c r="N105" s="8"/>
      <c r="O105" s="8"/>
    </row>
    <row r="106" spans="1:15" s="9" customFormat="1" hidden="1" x14ac:dyDescent="0.25">
      <c r="A106" s="523"/>
      <c r="B106" s="15" t="s">
        <v>2367</v>
      </c>
      <c r="C106" s="11" t="s">
        <v>2368</v>
      </c>
      <c r="D106" s="478"/>
      <c r="F106" s="497"/>
      <c r="G106" s="498" t="s">
        <v>47</v>
      </c>
      <c r="H106" s="498"/>
      <c r="I106" s="497"/>
      <c r="J106" s="498"/>
      <c r="K106" s="498"/>
      <c r="L106" s="497"/>
      <c r="M106" s="34"/>
      <c r="N106" s="8"/>
      <c r="O106" s="8"/>
    </row>
    <row r="107" spans="1:15" s="9" customFormat="1" hidden="1" x14ac:dyDescent="0.25">
      <c r="A107" s="523"/>
      <c r="B107" s="15" t="s">
        <v>2369</v>
      </c>
      <c r="C107" s="11" t="s">
        <v>2370</v>
      </c>
      <c r="D107" s="478"/>
      <c r="F107" s="497"/>
      <c r="G107" s="498" t="s">
        <v>2142</v>
      </c>
      <c r="H107" s="498"/>
      <c r="I107" s="497"/>
      <c r="J107" s="498"/>
      <c r="K107" s="498"/>
      <c r="L107" s="497"/>
      <c r="M107" s="34"/>
      <c r="N107" s="8"/>
      <c r="O107" s="8"/>
    </row>
    <row r="108" spans="1:15" s="9" customFormat="1" hidden="1" x14ac:dyDescent="0.25">
      <c r="A108" s="523"/>
      <c r="B108" s="15" t="s">
        <v>2371</v>
      </c>
      <c r="C108" s="11" t="s">
        <v>2372</v>
      </c>
      <c r="D108" s="478"/>
      <c r="F108" s="497"/>
      <c r="G108" s="498" t="s">
        <v>47</v>
      </c>
      <c r="H108" s="498"/>
      <c r="I108" s="497"/>
      <c r="J108" s="498"/>
      <c r="K108" s="498"/>
      <c r="L108" s="497"/>
      <c r="M108" s="34"/>
      <c r="N108" s="8"/>
      <c r="O108" s="8"/>
    </row>
    <row r="109" spans="1:15" s="9" customFormat="1" hidden="1" x14ac:dyDescent="0.25">
      <c r="A109" s="523"/>
      <c r="B109" s="15" t="s">
        <v>2373</v>
      </c>
      <c r="C109" s="495" t="s">
        <v>2374</v>
      </c>
      <c r="D109" s="496"/>
      <c r="F109" s="497" t="s">
        <v>1518</v>
      </c>
      <c r="G109" s="498" t="s">
        <v>47</v>
      </c>
      <c r="H109" s="498"/>
      <c r="I109" s="499" t="s">
        <v>26</v>
      </c>
      <c r="J109" s="498"/>
      <c r="K109" s="498"/>
      <c r="L109" s="497"/>
      <c r="M109" s="34"/>
      <c r="N109" s="8"/>
      <c r="O109" s="8"/>
    </row>
    <row r="110" spans="1:15" s="9" customFormat="1" hidden="1" x14ac:dyDescent="0.25">
      <c r="A110" s="523"/>
      <c r="B110" s="15" t="s">
        <v>2375</v>
      </c>
      <c r="C110" s="495" t="s">
        <v>2376</v>
      </c>
      <c r="D110" s="496"/>
      <c r="F110" s="497" t="s">
        <v>1518</v>
      </c>
      <c r="G110" s="498" t="s">
        <v>47</v>
      </c>
      <c r="H110" s="498"/>
      <c r="I110" s="499" t="s">
        <v>26</v>
      </c>
      <c r="J110" s="498"/>
      <c r="K110" s="498"/>
      <c r="L110" s="497"/>
      <c r="M110" s="34"/>
      <c r="N110" s="8"/>
      <c r="O110" s="8"/>
    </row>
    <row r="111" spans="1:15" s="9" customFormat="1" hidden="1" x14ac:dyDescent="0.25">
      <c r="A111" s="523"/>
      <c r="B111" s="15" t="s">
        <v>2377</v>
      </c>
      <c r="C111" s="495" t="s">
        <v>2378</v>
      </c>
      <c r="D111" s="496"/>
      <c r="F111" s="497" t="s">
        <v>1518</v>
      </c>
      <c r="G111" s="498" t="s">
        <v>47</v>
      </c>
      <c r="H111" s="498"/>
      <c r="I111" s="499" t="s">
        <v>26</v>
      </c>
      <c r="J111" s="498"/>
      <c r="K111" s="498"/>
      <c r="L111" s="497"/>
      <c r="M111" s="34"/>
      <c r="N111" s="8"/>
      <c r="O111" s="8"/>
    </row>
    <row r="112" spans="1:15" s="9" customFormat="1" ht="25.5" hidden="1" x14ac:dyDescent="0.25">
      <c r="A112" s="523"/>
      <c r="B112" s="15" t="s">
        <v>2379</v>
      </c>
      <c r="C112" s="495" t="s">
        <v>2380</v>
      </c>
      <c r="D112" s="496"/>
      <c r="F112" s="497" t="s">
        <v>1518</v>
      </c>
      <c r="G112" s="498" t="s">
        <v>47</v>
      </c>
      <c r="H112" s="498"/>
      <c r="I112" s="499" t="s">
        <v>26</v>
      </c>
      <c r="J112" s="498"/>
      <c r="K112" s="498"/>
      <c r="L112" s="497"/>
      <c r="M112" s="34"/>
      <c r="N112" s="8"/>
      <c r="O112" s="8"/>
    </row>
    <row r="113" spans="1:15" s="9" customFormat="1" hidden="1" x14ac:dyDescent="0.25">
      <c r="A113" s="523"/>
      <c r="B113" s="15" t="s">
        <v>2381</v>
      </c>
      <c r="C113" s="495" t="s">
        <v>2382</v>
      </c>
      <c r="D113" s="496"/>
      <c r="F113" s="497" t="s">
        <v>1518</v>
      </c>
      <c r="G113" s="498" t="s">
        <v>47</v>
      </c>
      <c r="H113" s="498"/>
      <c r="I113" s="499" t="s">
        <v>26</v>
      </c>
      <c r="J113" s="498"/>
      <c r="K113" s="498"/>
      <c r="L113" s="497"/>
      <c r="M113" s="34"/>
      <c r="N113" s="8"/>
      <c r="O113" s="8"/>
    </row>
    <row r="114" spans="1:15" s="9" customFormat="1" hidden="1" x14ac:dyDescent="0.25">
      <c r="A114" s="523"/>
      <c r="B114" s="15" t="s">
        <v>2383</v>
      </c>
      <c r="C114" s="11" t="s">
        <v>2384</v>
      </c>
      <c r="D114" s="478"/>
      <c r="F114" s="497"/>
      <c r="G114" s="498" t="s">
        <v>1596</v>
      </c>
      <c r="H114" s="498"/>
      <c r="I114" s="497"/>
      <c r="J114" s="498"/>
      <c r="K114" s="498"/>
      <c r="L114" s="497"/>
      <c r="M114" s="34"/>
      <c r="N114" s="8"/>
      <c r="O114" s="8"/>
    </row>
    <row r="115" spans="1:15" s="9" customFormat="1" hidden="1" x14ac:dyDescent="0.25">
      <c r="A115" s="523"/>
      <c r="B115" s="15" t="s">
        <v>2385</v>
      </c>
      <c r="C115" s="11" t="s">
        <v>2386</v>
      </c>
      <c r="D115" s="478"/>
      <c r="F115" s="497"/>
      <c r="G115" s="498" t="s">
        <v>1596</v>
      </c>
      <c r="H115" s="498"/>
      <c r="I115" s="497"/>
      <c r="J115" s="498"/>
      <c r="K115" s="498"/>
      <c r="L115" s="497"/>
      <c r="M115" s="34"/>
      <c r="N115" s="8"/>
      <c r="O115" s="8"/>
    </row>
    <row r="116" spans="1:15" s="9" customFormat="1" hidden="1" x14ac:dyDescent="0.25">
      <c r="A116" s="523"/>
      <c r="B116" s="15" t="s">
        <v>2387</v>
      </c>
      <c r="C116" s="10" t="s">
        <v>2388</v>
      </c>
      <c r="D116" s="474"/>
      <c r="F116" s="497"/>
      <c r="G116" s="15" t="s">
        <v>2363</v>
      </c>
      <c r="H116" s="498"/>
      <c r="I116" s="497" t="s">
        <v>2136</v>
      </c>
      <c r="J116" s="498"/>
      <c r="K116" s="498"/>
      <c r="L116" s="497"/>
      <c r="M116" s="34"/>
      <c r="N116" s="8"/>
      <c r="O116" s="8"/>
    </row>
    <row r="117" spans="1:15" s="9" customFormat="1" hidden="1" x14ac:dyDescent="0.25">
      <c r="A117" s="523"/>
      <c r="B117" s="15" t="s">
        <v>2389</v>
      </c>
      <c r="C117" s="10" t="s">
        <v>2390</v>
      </c>
      <c r="D117" s="474"/>
      <c r="F117" s="497"/>
      <c r="G117" s="15" t="s">
        <v>2152</v>
      </c>
      <c r="H117" s="498"/>
      <c r="I117" s="497" t="s">
        <v>2136</v>
      </c>
      <c r="J117" s="498"/>
      <c r="K117" s="498"/>
      <c r="L117" s="497"/>
      <c r="M117" s="34"/>
      <c r="N117" s="8"/>
      <c r="O117" s="8"/>
    </row>
    <row r="118" spans="1:15" s="9" customFormat="1" hidden="1" x14ac:dyDescent="0.25">
      <c r="A118" s="523"/>
      <c r="B118" s="15" t="s">
        <v>2391</v>
      </c>
      <c r="C118" s="11" t="s">
        <v>2392</v>
      </c>
      <c r="D118" s="478"/>
      <c r="F118" s="497"/>
      <c r="G118" s="498" t="s">
        <v>1596</v>
      </c>
      <c r="H118" s="498"/>
      <c r="I118" s="497"/>
      <c r="J118" s="498"/>
      <c r="K118" s="498"/>
      <c r="L118" s="497"/>
      <c r="M118" s="34"/>
      <c r="N118" s="8"/>
      <c r="O118" s="8"/>
    </row>
    <row r="119" spans="1:15" s="9" customFormat="1" hidden="1" x14ac:dyDescent="0.25">
      <c r="A119" s="523"/>
      <c r="B119" s="15" t="s">
        <v>2393</v>
      </c>
      <c r="C119" s="11" t="s">
        <v>2394</v>
      </c>
      <c r="D119" s="478"/>
      <c r="F119" s="497"/>
      <c r="G119" s="498" t="s">
        <v>1596</v>
      </c>
      <c r="H119" s="498"/>
      <c r="I119" s="497"/>
      <c r="J119" s="498"/>
      <c r="K119" s="498"/>
      <c r="L119" s="497"/>
      <c r="M119" s="34"/>
      <c r="N119" s="8"/>
      <c r="O119" s="8"/>
    </row>
    <row r="120" spans="1:15" s="9" customFormat="1" hidden="1" x14ac:dyDescent="0.25">
      <c r="A120" s="523"/>
      <c r="B120" s="15" t="s">
        <v>2395</v>
      </c>
      <c r="C120" s="11" t="s">
        <v>2396</v>
      </c>
      <c r="D120" s="478"/>
      <c r="F120" s="497"/>
      <c r="G120" s="498" t="s">
        <v>1596</v>
      </c>
      <c r="H120" s="498"/>
      <c r="I120" s="497"/>
      <c r="J120" s="498"/>
      <c r="K120" s="498"/>
      <c r="L120" s="497"/>
      <c r="M120" s="34"/>
      <c r="N120" s="8"/>
      <c r="O120" s="8"/>
    </row>
    <row r="121" spans="1:15" s="9" customFormat="1" hidden="1" x14ac:dyDescent="0.25">
      <c r="A121" s="523"/>
      <c r="B121" s="15" t="s">
        <v>2397</v>
      </c>
      <c r="C121" s="11" t="s">
        <v>2398</v>
      </c>
      <c r="D121" s="478"/>
      <c r="F121" s="497"/>
      <c r="G121" s="498" t="s">
        <v>1596</v>
      </c>
      <c r="H121" s="498"/>
      <c r="I121" s="497"/>
      <c r="J121" s="498"/>
      <c r="K121" s="498"/>
      <c r="L121" s="497"/>
      <c r="M121" s="34"/>
      <c r="N121" s="8"/>
      <c r="O121" s="8"/>
    </row>
    <row r="122" spans="1:15" s="9" customFormat="1" hidden="1" x14ac:dyDescent="0.25">
      <c r="A122" s="523"/>
      <c r="B122" s="15" t="s">
        <v>2399</v>
      </c>
      <c r="C122" s="11" t="s">
        <v>2400</v>
      </c>
      <c r="D122" s="478"/>
      <c r="F122" s="497"/>
      <c r="G122" s="498" t="s">
        <v>2142</v>
      </c>
      <c r="H122" s="498"/>
      <c r="I122" s="497"/>
      <c r="J122" s="498"/>
      <c r="K122" s="498"/>
      <c r="L122" s="497"/>
      <c r="M122" s="34"/>
      <c r="N122" s="470"/>
      <c r="O122" s="8"/>
    </row>
    <row r="123" spans="1:15" s="9" customFormat="1" hidden="1" x14ac:dyDescent="0.25">
      <c r="A123" s="523"/>
      <c r="B123" s="15" t="s">
        <v>2401</v>
      </c>
      <c r="C123" s="11" t="s">
        <v>2402</v>
      </c>
      <c r="D123" s="478"/>
      <c r="F123" s="497"/>
      <c r="G123" s="498" t="s">
        <v>47</v>
      </c>
      <c r="H123" s="498"/>
      <c r="I123" s="497"/>
      <c r="J123" s="498"/>
      <c r="K123" s="498"/>
      <c r="L123" s="497"/>
      <c r="M123" s="34"/>
      <c r="N123" s="8"/>
      <c r="O123" s="8"/>
    </row>
    <row r="124" spans="1:15" s="9" customFormat="1" hidden="1" x14ac:dyDescent="0.25">
      <c r="A124" s="523"/>
      <c r="B124" s="15" t="s">
        <v>2403</v>
      </c>
      <c r="C124" s="11" t="s">
        <v>2404</v>
      </c>
      <c r="D124" s="478"/>
      <c r="F124" s="497"/>
      <c r="G124" s="498" t="s">
        <v>47</v>
      </c>
      <c r="H124" s="498"/>
      <c r="I124" s="497"/>
      <c r="J124" s="498"/>
      <c r="K124" s="498"/>
      <c r="L124" s="497"/>
      <c r="M124" s="34"/>
      <c r="N124" s="8"/>
      <c r="O124" s="8"/>
    </row>
    <row r="125" spans="1:15" s="9" customFormat="1" hidden="1" x14ac:dyDescent="0.25">
      <c r="A125" s="523"/>
      <c r="B125" s="15" t="s">
        <v>2405</v>
      </c>
      <c r="C125" s="11" t="s">
        <v>2406</v>
      </c>
      <c r="D125" s="478"/>
      <c r="F125" s="497"/>
      <c r="G125" s="498" t="s">
        <v>47</v>
      </c>
      <c r="H125" s="498"/>
      <c r="I125" s="497"/>
      <c r="J125" s="498"/>
      <c r="K125" s="498"/>
      <c r="L125" s="497"/>
      <c r="M125" s="34"/>
      <c r="N125" s="8"/>
      <c r="O125" s="8"/>
    </row>
    <row r="126" spans="1:15" s="9" customFormat="1" hidden="1" x14ac:dyDescent="0.25">
      <c r="A126" s="523"/>
      <c r="B126" s="15" t="s">
        <v>2407</v>
      </c>
      <c r="C126" s="11" t="s">
        <v>2408</v>
      </c>
      <c r="D126" s="478"/>
      <c r="F126" s="497"/>
      <c r="G126" s="498" t="s">
        <v>1596</v>
      </c>
      <c r="H126" s="498"/>
      <c r="I126" s="497"/>
      <c r="J126" s="498"/>
      <c r="K126" s="498"/>
      <c r="L126" s="497"/>
      <c r="M126" s="34"/>
      <c r="N126" s="8"/>
      <c r="O126" s="8"/>
    </row>
    <row r="127" spans="1:15" s="9" customFormat="1" hidden="1" x14ac:dyDescent="0.25">
      <c r="A127" s="523"/>
      <c r="B127" s="15" t="s">
        <v>2409</v>
      </c>
      <c r="C127" s="10" t="s">
        <v>2410</v>
      </c>
      <c r="D127" s="474"/>
      <c r="F127" s="497"/>
      <c r="G127" s="498" t="s">
        <v>1596</v>
      </c>
      <c r="H127" s="498"/>
      <c r="I127" s="497"/>
      <c r="J127" s="498"/>
      <c r="K127" s="498"/>
      <c r="L127" s="497"/>
      <c r="M127" s="34"/>
      <c r="N127" s="8"/>
      <c r="O127" s="8"/>
    </row>
    <row r="128" spans="1:15" s="9" customFormat="1" hidden="1" x14ac:dyDescent="0.25">
      <c r="A128" s="523"/>
      <c r="B128" s="15" t="s">
        <v>2411</v>
      </c>
      <c r="C128" s="11" t="s">
        <v>2412</v>
      </c>
      <c r="D128" s="478"/>
      <c r="F128" s="497"/>
      <c r="G128" s="498" t="s">
        <v>47</v>
      </c>
      <c r="H128" s="498"/>
      <c r="I128" s="497"/>
      <c r="J128" s="498"/>
      <c r="K128" s="498"/>
      <c r="L128" s="497"/>
      <c r="M128" s="34"/>
      <c r="N128" s="8"/>
      <c r="O128" s="8"/>
    </row>
    <row r="129" spans="1:15" s="9" customFormat="1" hidden="1" x14ac:dyDescent="0.25">
      <c r="A129" s="523"/>
      <c r="B129" s="15" t="s">
        <v>2413</v>
      </c>
      <c r="C129" s="11" t="s">
        <v>2414</v>
      </c>
      <c r="D129" s="478"/>
      <c r="F129" s="497"/>
      <c r="G129" s="498" t="s">
        <v>1596</v>
      </c>
      <c r="H129" s="498"/>
      <c r="I129" s="497"/>
      <c r="J129" s="498"/>
      <c r="K129" s="498"/>
      <c r="L129" s="497"/>
      <c r="M129" s="34"/>
      <c r="N129" s="8"/>
      <c r="O129" s="8"/>
    </row>
    <row r="130" spans="1:15" s="9" customFormat="1" hidden="1" x14ac:dyDescent="0.25">
      <c r="A130" s="523"/>
      <c r="B130" s="15" t="s">
        <v>2415</v>
      </c>
      <c r="C130" s="11" t="s">
        <v>2416</v>
      </c>
      <c r="D130" s="478"/>
      <c r="F130" s="497"/>
      <c r="G130" s="498" t="s">
        <v>1596</v>
      </c>
      <c r="H130" s="498"/>
      <c r="I130" s="497"/>
      <c r="J130" s="498"/>
      <c r="K130" s="498"/>
      <c r="L130" s="497"/>
      <c r="M130" s="34"/>
      <c r="N130" s="8"/>
      <c r="O130" s="8"/>
    </row>
    <row r="131" spans="1:15" s="9" customFormat="1" hidden="1" x14ac:dyDescent="0.25">
      <c r="A131" s="523"/>
      <c r="B131" s="15" t="s">
        <v>2417</v>
      </c>
      <c r="C131" s="11" t="s">
        <v>2418</v>
      </c>
      <c r="D131" s="478"/>
      <c r="F131" s="497"/>
      <c r="G131" s="498" t="s">
        <v>1596</v>
      </c>
      <c r="H131" s="498"/>
      <c r="I131" s="497"/>
      <c r="J131" s="498"/>
      <c r="K131" s="498"/>
      <c r="L131" s="497"/>
      <c r="M131" s="34"/>
      <c r="N131" s="8"/>
      <c r="O131" s="8"/>
    </row>
    <row r="132" spans="1:15" s="9" customFormat="1" hidden="1" x14ac:dyDescent="0.25">
      <c r="A132" s="523"/>
      <c r="B132" s="15" t="s">
        <v>2419</v>
      </c>
      <c r="C132" s="11" t="s">
        <v>2420</v>
      </c>
      <c r="D132" s="478"/>
      <c r="F132" s="497"/>
      <c r="G132" s="498" t="s">
        <v>1596</v>
      </c>
      <c r="H132" s="498"/>
      <c r="I132" s="497"/>
      <c r="J132" s="498"/>
      <c r="K132" s="498"/>
      <c r="L132" s="497"/>
      <c r="M132" s="34"/>
      <c r="N132" s="8"/>
      <c r="O132" s="8"/>
    </row>
    <row r="133" spans="1:15" s="9" customFormat="1" hidden="1" x14ac:dyDescent="0.25">
      <c r="A133" s="523"/>
      <c r="B133" s="15" t="s">
        <v>2421</v>
      </c>
      <c r="C133" s="11" t="s">
        <v>2422</v>
      </c>
      <c r="D133" s="478"/>
      <c r="F133" s="497"/>
      <c r="G133" s="498" t="s">
        <v>1596</v>
      </c>
      <c r="H133" s="498"/>
      <c r="I133" s="497"/>
      <c r="J133" s="498"/>
      <c r="K133" s="498"/>
      <c r="L133" s="497"/>
      <c r="M133" s="34"/>
      <c r="N133" s="8"/>
      <c r="O133" s="8"/>
    </row>
    <row r="134" spans="1:15" s="9" customFormat="1" hidden="1" x14ac:dyDescent="0.25">
      <c r="A134" s="523"/>
      <c r="B134" s="15" t="s">
        <v>2423</v>
      </c>
      <c r="C134" s="11" t="s">
        <v>2424</v>
      </c>
      <c r="D134" s="478"/>
      <c r="F134" s="497"/>
      <c r="G134" s="498" t="s">
        <v>1596</v>
      </c>
      <c r="H134" s="498"/>
      <c r="I134" s="497"/>
      <c r="J134" s="498"/>
      <c r="K134" s="498"/>
      <c r="L134" s="497"/>
      <c r="M134" s="34"/>
      <c r="N134" s="8"/>
      <c r="O134" s="8"/>
    </row>
    <row r="135" spans="1:15" s="9" customFormat="1" hidden="1" x14ac:dyDescent="0.25">
      <c r="A135" s="523"/>
      <c r="B135" s="15" t="s">
        <v>2425</v>
      </c>
      <c r="C135" s="11" t="s">
        <v>2426</v>
      </c>
      <c r="D135" s="478"/>
      <c r="F135" s="497"/>
      <c r="G135" s="498" t="s">
        <v>47</v>
      </c>
      <c r="H135" s="498"/>
      <c r="I135" s="497"/>
      <c r="J135" s="498"/>
      <c r="K135" s="498"/>
      <c r="L135" s="497"/>
      <c r="M135" s="34"/>
      <c r="N135" s="8"/>
      <c r="O135" s="8"/>
    </row>
    <row r="136" spans="1:15" s="9" customFormat="1" hidden="1" x14ac:dyDescent="0.25">
      <c r="A136" s="523"/>
      <c r="B136" s="15" t="s">
        <v>2427</v>
      </c>
      <c r="C136" s="495" t="s">
        <v>2428</v>
      </c>
      <c r="D136" s="496"/>
      <c r="F136" s="497" t="s">
        <v>2149</v>
      </c>
      <c r="G136" s="498"/>
      <c r="H136" s="498"/>
      <c r="I136" s="499" t="s">
        <v>26</v>
      </c>
      <c r="J136" s="498"/>
      <c r="K136" s="498"/>
      <c r="L136" s="497"/>
      <c r="M136" s="34"/>
      <c r="N136" s="8"/>
      <c r="O136" s="8"/>
    </row>
    <row r="137" spans="1:15" s="9" customFormat="1" hidden="1" x14ac:dyDescent="0.25">
      <c r="A137" s="523"/>
      <c r="B137" s="15" t="s">
        <v>2429</v>
      </c>
      <c r="C137" s="11" t="s">
        <v>2430</v>
      </c>
      <c r="D137" s="478"/>
      <c r="F137" s="497"/>
      <c r="G137" s="498" t="s">
        <v>47</v>
      </c>
      <c r="H137" s="498"/>
      <c r="I137" s="497"/>
      <c r="J137" s="498"/>
      <c r="K137" s="498"/>
      <c r="L137" s="497"/>
      <c r="M137" s="34"/>
      <c r="N137" s="8"/>
      <c r="O137" s="8"/>
    </row>
    <row r="138" spans="1:15" s="9" customFormat="1" hidden="1" x14ac:dyDescent="0.25">
      <c r="A138" s="523"/>
      <c r="B138" s="15" t="s">
        <v>2431</v>
      </c>
      <c r="C138" s="11" t="s">
        <v>2432</v>
      </c>
      <c r="D138" s="478"/>
      <c r="F138" s="497"/>
      <c r="G138" s="498" t="s">
        <v>1596</v>
      </c>
      <c r="H138" s="498"/>
      <c r="I138" s="497"/>
      <c r="J138" s="498"/>
      <c r="K138" s="498"/>
      <c r="L138" s="497"/>
      <c r="M138" s="34"/>
      <c r="N138" s="8"/>
      <c r="O138" s="8"/>
    </row>
    <row r="139" spans="1:15" s="9" customFormat="1" hidden="1" x14ac:dyDescent="0.25">
      <c r="A139" s="523"/>
      <c r="B139" s="15" t="s">
        <v>2433</v>
      </c>
      <c r="C139" s="11" t="s">
        <v>2434</v>
      </c>
      <c r="D139" s="478"/>
      <c r="F139" s="497"/>
      <c r="G139" s="498" t="s">
        <v>1596</v>
      </c>
      <c r="H139" s="498"/>
      <c r="I139" s="497"/>
      <c r="J139" s="498"/>
      <c r="K139" s="498"/>
      <c r="L139" s="497"/>
      <c r="M139" s="34"/>
      <c r="N139" s="8"/>
      <c r="O139" s="8"/>
    </row>
    <row r="140" spans="1:15" s="9" customFormat="1" hidden="1" x14ac:dyDescent="0.25">
      <c r="A140" s="523"/>
      <c r="B140" s="15" t="s">
        <v>2435</v>
      </c>
      <c r="C140" s="11" t="s">
        <v>2436</v>
      </c>
      <c r="D140" s="478"/>
      <c r="F140" s="497"/>
      <c r="G140" s="498" t="s">
        <v>1596</v>
      </c>
      <c r="H140" s="498"/>
      <c r="I140" s="497"/>
      <c r="J140" s="498"/>
      <c r="K140" s="498"/>
      <c r="L140" s="497"/>
      <c r="M140" s="34"/>
      <c r="N140" s="8"/>
      <c r="O140" s="8"/>
    </row>
    <row r="141" spans="1:15" s="9" customFormat="1" hidden="1" x14ac:dyDescent="0.25">
      <c r="A141" s="523"/>
      <c r="B141" s="15" t="s">
        <v>2437</v>
      </c>
      <c r="C141" s="11" t="s">
        <v>2438</v>
      </c>
      <c r="D141" s="478"/>
      <c r="F141" s="497"/>
      <c r="G141" s="498" t="s">
        <v>1596</v>
      </c>
      <c r="H141" s="498"/>
      <c r="I141" s="497"/>
      <c r="J141" s="498"/>
      <c r="K141" s="498"/>
      <c r="L141" s="497"/>
      <c r="M141" s="34"/>
      <c r="N141" s="8"/>
      <c r="O141" s="8"/>
    </row>
    <row r="142" spans="1:15" s="9" customFormat="1" hidden="1" x14ac:dyDescent="0.25">
      <c r="A142" s="523"/>
      <c r="B142" s="15" t="s">
        <v>2439</v>
      </c>
      <c r="C142" s="11" t="s">
        <v>2440</v>
      </c>
      <c r="D142" s="478"/>
      <c r="F142" s="497"/>
      <c r="G142" s="498" t="s">
        <v>1596</v>
      </c>
      <c r="H142" s="498"/>
      <c r="I142" s="497"/>
      <c r="J142" s="498"/>
      <c r="K142" s="498"/>
      <c r="L142" s="497"/>
      <c r="M142" s="34"/>
      <c r="N142" s="8"/>
      <c r="O142" s="8"/>
    </row>
    <row r="143" spans="1:15" s="9" customFormat="1" hidden="1" x14ac:dyDescent="0.25">
      <c r="A143" s="523"/>
      <c r="B143" s="15" t="s">
        <v>2441</v>
      </c>
      <c r="C143" s="11" t="s">
        <v>2442</v>
      </c>
      <c r="D143" s="478"/>
      <c r="F143" s="497"/>
      <c r="G143" s="498" t="s">
        <v>47</v>
      </c>
      <c r="H143" s="498"/>
      <c r="I143" s="497"/>
      <c r="J143" s="498"/>
      <c r="K143" s="498"/>
      <c r="L143" s="497"/>
      <c r="M143" s="34"/>
      <c r="N143" s="8"/>
      <c r="O143" s="8"/>
    </row>
    <row r="144" spans="1:15" s="9" customFormat="1" hidden="1" x14ac:dyDescent="0.25">
      <c r="A144" s="523"/>
      <c r="B144" s="15" t="s">
        <v>2443</v>
      </c>
      <c r="C144" s="11" t="s">
        <v>2444</v>
      </c>
      <c r="D144" s="478"/>
      <c r="F144" s="497"/>
      <c r="G144" s="498" t="s">
        <v>47</v>
      </c>
      <c r="H144" s="498"/>
      <c r="I144" s="497"/>
      <c r="J144" s="498"/>
      <c r="K144" s="498"/>
      <c r="L144" s="497"/>
      <c r="M144" s="34"/>
      <c r="N144" s="8"/>
      <c r="O144" s="8"/>
    </row>
    <row r="145" spans="1:15" s="9" customFormat="1" hidden="1" x14ac:dyDescent="0.25">
      <c r="A145" s="523"/>
      <c r="B145" s="15" t="s">
        <v>2445</v>
      </c>
      <c r="C145" s="10" t="s">
        <v>2446</v>
      </c>
      <c r="D145" s="474"/>
      <c r="F145" s="497" t="s">
        <v>2149</v>
      </c>
      <c r="G145" s="15"/>
      <c r="H145" s="498"/>
      <c r="I145" s="497" t="s">
        <v>2136</v>
      </c>
      <c r="J145" s="498"/>
      <c r="K145" s="498"/>
      <c r="L145" s="497"/>
      <c r="M145" s="34"/>
      <c r="N145" s="8"/>
      <c r="O145" s="8"/>
    </row>
    <row r="146" spans="1:15" s="9" customFormat="1" hidden="1" x14ac:dyDescent="0.25">
      <c r="A146" s="523"/>
      <c r="B146" s="15" t="s">
        <v>2447</v>
      </c>
      <c r="C146" s="11" t="s">
        <v>2448</v>
      </c>
      <c r="D146" s="478"/>
      <c r="F146" s="497"/>
      <c r="G146" s="498" t="s">
        <v>47</v>
      </c>
      <c r="H146" s="498"/>
      <c r="I146" s="497"/>
      <c r="J146" s="498"/>
      <c r="K146" s="498"/>
      <c r="L146" s="497"/>
      <c r="M146" s="34"/>
      <c r="N146" s="8"/>
      <c r="O146" s="8"/>
    </row>
    <row r="147" spans="1:15" s="9" customFormat="1" hidden="1" x14ac:dyDescent="0.25">
      <c r="A147" s="523"/>
      <c r="B147" s="15" t="s">
        <v>2449</v>
      </c>
      <c r="C147" s="10" t="s">
        <v>2450</v>
      </c>
      <c r="D147" s="474"/>
      <c r="F147" s="497"/>
      <c r="G147" s="15"/>
      <c r="H147" s="498"/>
      <c r="I147" s="497" t="s">
        <v>2136</v>
      </c>
      <c r="J147" s="498"/>
      <c r="K147" s="498"/>
      <c r="L147" s="497"/>
      <c r="M147" s="34"/>
      <c r="N147" s="8"/>
      <c r="O147" s="8"/>
    </row>
    <row r="148" spans="1:15" s="9" customFormat="1" hidden="1" x14ac:dyDescent="0.25">
      <c r="A148" s="523"/>
      <c r="B148" s="15" t="s">
        <v>2451</v>
      </c>
      <c r="C148" s="11" t="s">
        <v>2452</v>
      </c>
      <c r="D148" s="478"/>
      <c r="F148" s="497"/>
      <c r="G148" s="498" t="s">
        <v>1596</v>
      </c>
      <c r="H148" s="498"/>
      <c r="I148" s="497"/>
      <c r="J148" s="498"/>
      <c r="K148" s="498"/>
      <c r="L148" s="497"/>
      <c r="M148" s="34"/>
      <c r="N148" s="8"/>
      <c r="O148" s="8"/>
    </row>
    <row r="149" spans="1:15" s="9" customFormat="1" hidden="1" x14ac:dyDescent="0.25">
      <c r="A149" s="523"/>
      <c r="B149" s="15" t="s">
        <v>2453</v>
      </c>
      <c r="C149" s="11" t="s">
        <v>2454</v>
      </c>
      <c r="D149" s="478"/>
      <c r="F149" s="497"/>
      <c r="G149" s="498" t="s">
        <v>1596</v>
      </c>
      <c r="H149" s="498"/>
      <c r="I149" s="497"/>
      <c r="J149" s="498"/>
      <c r="K149" s="498"/>
      <c r="L149" s="497"/>
      <c r="M149" s="34"/>
      <c r="N149" s="8"/>
      <c r="O149" s="8"/>
    </row>
    <row r="150" spans="1:15" s="9" customFormat="1" hidden="1" x14ac:dyDescent="0.25">
      <c r="A150" s="523"/>
      <c r="B150" s="15" t="s">
        <v>2455</v>
      </c>
      <c r="C150" s="11" t="s">
        <v>2456</v>
      </c>
      <c r="D150" s="478"/>
      <c r="F150" s="497"/>
      <c r="G150" s="498" t="s">
        <v>1596</v>
      </c>
      <c r="H150" s="498"/>
      <c r="I150" s="497"/>
      <c r="J150" s="498"/>
      <c r="K150" s="498"/>
      <c r="L150" s="497"/>
      <c r="M150" s="34"/>
      <c r="N150" s="8"/>
      <c r="O150" s="8"/>
    </row>
    <row r="151" spans="1:15" s="9" customFormat="1" hidden="1" x14ac:dyDescent="0.25">
      <c r="A151" s="523"/>
      <c r="B151" s="15" t="s">
        <v>2457</v>
      </c>
      <c r="C151" s="11" t="s">
        <v>2458</v>
      </c>
      <c r="D151" s="478"/>
      <c r="F151" s="497"/>
      <c r="G151" s="498" t="s">
        <v>1596</v>
      </c>
      <c r="H151" s="498"/>
      <c r="I151" s="497"/>
      <c r="J151" s="498"/>
      <c r="K151" s="498"/>
      <c r="L151" s="497"/>
      <c r="M151" s="34"/>
      <c r="N151" s="8"/>
      <c r="O151" s="8"/>
    </row>
    <row r="152" spans="1:15" s="9" customFormat="1" hidden="1" x14ac:dyDescent="0.25">
      <c r="A152" s="523"/>
      <c r="B152" s="15" t="s">
        <v>2459</v>
      </c>
      <c r="C152" s="11" t="s">
        <v>2460</v>
      </c>
      <c r="D152" s="478"/>
      <c r="F152" s="497"/>
      <c r="G152" s="498" t="s">
        <v>1596</v>
      </c>
      <c r="H152" s="498"/>
      <c r="I152" s="497"/>
      <c r="J152" s="498"/>
      <c r="K152" s="498"/>
      <c r="L152" s="497"/>
      <c r="M152" s="34"/>
      <c r="N152" s="8"/>
      <c r="O152" s="8"/>
    </row>
    <row r="153" spans="1:15" s="9" customFormat="1" hidden="1" x14ac:dyDescent="0.25">
      <c r="A153" s="523"/>
      <c r="B153" s="15" t="s">
        <v>2461</v>
      </c>
      <c r="C153" s="11" t="s">
        <v>2462</v>
      </c>
      <c r="D153" s="478"/>
      <c r="F153" s="497"/>
      <c r="G153" s="498" t="s">
        <v>47</v>
      </c>
      <c r="H153" s="498"/>
      <c r="I153" s="497"/>
      <c r="J153" s="498"/>
      <c r="K153" s="498"/>
      <c r="L153" s="497"/>
      <c r="M153" s="34"/>
      <c r="N153" s="8"/>
      <c r="O153" s="8"/>
    </row>
    <row r="154" spans="1:15" s="9" customFormat="1" hidden="1" x14ac:dyDescent="0.25">
      <c r="A154" s="523"/>
      <c r="B154" s="15" t="s">
        <v>2463</v>
      </c>
      <c r="C154" s="10" t="s">
        <v>2464</v>
      </c>
      <c r="D154" s="474"/>
      <c r="F154" s="497"/>
      <c r="G154" s="498" t="s">
        <v>1596</v>
      </c>
      <c r="H154" s="498"/>
      <c r="I154" s="497"/>
      <c r="J154" s="498"/>
      <c r="K154" s="498"/>
      <c r="L154" s="497"/>
      <c r="M154" s="34"/>
      <c r="N154" s="8"/>
      <c r="O154" s="8"/>
    </row>
    <row r="155" spans="1:15" s="9" customFormat="1" hidden="1" x14ac:dyDescent="0.25">
      <c r="A155" s="523"/>
      <c r="B155" s="15" t="s">
        <v>2465</v>
      </c>
      <c r="C155" s="10" t="s">
        <v>2466</v>
      </c>
      <c r="D155" s="474"/>
      <c r="F155" s="497"/>
      <c r="G155" s="498" t="s">
        <v>47</v>
      </c>
      <c r="H155" s="498"/>
      <c r="I155" s="497"/>
      <c r="J155" s="498"/>
      <c r="K155" s="498"/>
      <c r="L155" s="497"/>
      <c r="M155" s="34"/>
      <c r="N155" s="8"/>
      <c r="O155" s="8"/>
    </row>
    <row r="156" spans="1:15" s="9" customFormat="1" hidden="1" x14ac:dyDescent="0.25">
      <c r="A156" s="523"/>
      <c r="B156" s="15" t="s">
        <v>2467</v>
      </c>
      <c r="C156" s="10" t="s">
        <v>2468</v>
      </c>
      <c r="D156" s="474"/>
      <c r="F156" s="497"/>
      <c r="G156" s="498" t="s">
        <v>1596</v>
      </c>
      <c r="H156" s="498"/>
      <c r="I156" s="497"/>
      <c r="J156" s="498"/>
      <c r="K156" s="498"/>
      <c r="L156" s="497"/>
      <c r="M156" s="34"/>
      <c r="N156" s="8"/>
      <c r="O156" s="8"/>
    </row>
    <row r="157" spans="1:15" s="9" customFormat="1" hidden="1" x14ac:dyDescent="0.25">
      <c r="A157" s="523"/>
      <c r="B157" s="15" t="s">
        <v>2469</v>
      </c>
      <c r="C157" s="10" t="s">
        <v>2470</v>
      </c>
      <c r="D157" s="474"/>
      <c r="F157" s="497"/>
      <c r="G157" s="498" t="s">
        <v>1596</v>
      </c>
      <c r="H157" s="498"/>
      <c r="I157" s="497"/>
      <c r="J157" s="498"/>
      <c r="K157" s="498"/>
      <c r="L157" s="497"/>
      <c r="M157" s="34"/>
      <c r="N157" s="8"/>
      <c r="O157" s="8"/>
    </row>
    <row r="158" spans="1:15" s="9" customFormat="1" hidden="1" x14ac:dyDescent="0.25">
      <c r="A158" s="523"/>
      <c r="B158" s="15" t="s">
        <v>2471</v>
      </c>
      <c r="C158" s="10" t="s">
        <v>2472</v>
      </c>
      <c r="D158" s="474"/>
      <c r="F158" s="497"/>
      <c r="G158" s="498"/>
      <c r="H158" s="498"/>
      <c r="I158" s="497" t="s">
        <v>26</v>
      </c>
      <c r="J158" s="498"/>
      <c r="K158" s="498"/>
      <c r="L158" s="497"/>
      <c r="M158" s="34"/>
      <c r="N158" s="8"/>
      <c r="O158" s="8"/>
    </row>
    <row r="159" spans="1:15" s="9" customFormat="1" hidden="1" x14ac:dyDescent="0.25">
      <c r="A159" s="523"/>
      <c r="B159" s="15" t="s">
        <v>2473</v>
      </c>
      <c r="C159" s="11" t="s">
        <v>2474</v>
      </c>
      <c r="D159" s="478"/>
      <c r="F159" s="497"/>
      <c r="G159" s="498" t="s">
        <v>1596</v>
      </c>
      <c r="H159" s="498"/>
      <c r="I159" s="497"/>
      <c r="J159" s="498"/>
      <c r="K159" s="498"/>
      <c r="L159" s="497"/>
      <c r="M159" s="34"/>
      <c r="N159" s="8"/>
      <c r="O159" s="8"/>
    </row>
    <row r="160" spans="1:15" s="9" customFormat="1" hidden="1" x14ac:dyDescent="0.25">
      <c r="A160" s="523"/>
      <c r="B160" s="15" t="s">
        <v>2475</v>
      </c>
      <c r="C160" s="11" t="s">
        <v>2476</v>
      </c>
      <c r="D160" s="478"/>
      <c r="F160" s="497"/>
      <c r="G160" s="498" t="s">
        <v>1596</v>
      </c>
      <c r="H160" s="498"/>
      <c r="I160" s="497"/>
      <c r="J160" s="498"/>
      <c r="K160" s="498"/>
      <c r="L160" s="497"/>
      <c r="M160" s="34"/>
      <c r="N160" s="8"/>
      <c r="O160" s="8"/>
    </row>
    <row r="161" spans="1:265" s="9" customFormat="1" hidden="1" x14ac:dyDescent="0.25">
      <c r="A161" s="523"/>
      <c r="B161" s="15" t="s">
        <v>2477</v>
      </c>
      <c r="C161" s="11" t="s">
        <v>2478</v>
      </c>
      <c r="D161" s="478"/>
      <c r="F161" s="497"/>
      <c r="G161" s="498" t="s">
        <v>1596</v>
      </c>
      <c r="H161" s="498"/>
      <c r="I161" s="497"/>
      <c r="J161" s="498"/>
      <c r="K161" s="498"/>
      <c r="L161" s="497"/>
      <c r="M161" s="34"/>
      <c r="N161" s="8"/>
      <c r="O161" s="8"/>
    </row>
    <row r="162" spans="1:265" s="9" customFormat="1" hidden="1" x14ac:dyDescent="0.25">
      <c r="A162" s="523"/>
      <c r="B162" s="15" t="s">
        <v>2479</v>
      </c>
      <c r="C162" s="11" t="s">
        <v>2480</v>
      </c>
      <c r="D162" s="478"/>
      <c r="F162" s="497"/>
      <c r="G162" s="498" t="s">
        <v>1596</v>
      </c>
      <c r="H162" s="498"/>
      <c r="I162" s="497"/>
      <c r="J162" s="498"/>
      <c r="K162" s="498"/>
      <c r="L162" s="497"/>
      <c r="M162" s="34"/>
      <c r="N162" s="8"/>
      <c r="O162" s="8"/>
    </row>
    <row r="163" spans="1:265" s="9" customFormat="1" hidden="1" x14ac:dyDescent="0.25">
      <c r="A163" s="523"/>
      <c r="B163" s="15" t="s">
        <v>2481</v>
      </c>
      <c r="C163" s="11" t="s">
        <v>2482</v>
      </c>
      <c r="D163" s="478"/>
      <c r="F163" s="497"/>
      <c r="G163" s="498" t="s">
        <v>47</v>
      </c>
      <c r="H163" s="498"/>
      <c r="I163" s="497"/>
      <c r="J163" s="498"/>
      <c r="K163" s="498"/>
      <c r="L163" s="497"/>
      <c r="M163" s="34"/>
      <c r="N163" s="8"/>
      <c r="O163" s="8"/>
    </row>
    <row r="164" spans="1:265" s="9" customFormat="1" hidden="1" x14ac:dyDescent="0.25">
      <c r="A164" s="523"/>
      <c r="B164" s="15" t="s">
        <v>2483</v>
      </c>
      <c r="C164" s="11" t="s">
        <v>2484</v>
      </c>
      <c r="D164" s="478"/>
      <c r="F164" s="497"/>
      <c r="G164" s="498" t="s">
        <v>1596</v>
      </c>
      <c r="H164" s="498"/>
      <c r="I164" s="497"/>
      <c r="J164" s="498"/>
      <c r="K164" s="498"/>
      <c r="L164" s="497"/>
      <c r="M164" s="34"/>
      <c r="N164" s="8"/>
      <c r="O164" s="8"/>
    </row>
    <row r="165" spans="1:265" s="9" customFormat="1" hidden="1" x14ac:dyDescent="0.25">
      <c r="A165" s="523"/>
      <c r="B165" s="15" t="s">
        <v>2485</v>
      </c>
      <c r="C165" s="10" t="s">
        <v>2486</v>
      </c>
      <c r="D165" s="474"/>
      <c r="F165" s="497" t="s">
        <v>2149</v>
      </c>
      <c r="G165" s="15"/>
      <c r="H165" s="498"/>
      <c r="I165" s="497" t="s">
        <v>2136</v>
      </c>
      <c r="J165" s="498"/>
      <c r="K165" s="498"/>
      <c r="L165" s="497"/>
      <c r="M165" s="34"/>
      <c r="N165" s="8"/>
      <c r="O165" s="8"/>
    </row>
    <row r="166" spans="1:265" s="14" customFormat="1" hidden="1" x14ac:dyDescent="0.25">
      <c r="A166" s="524"/>
      <c r="B166" s="15" t="s">
        <v>2487</v>
      </c>
      <c r="C166" s="11" t="s">
        <v>2488</v>
      </c>
      <c r="D166" s="478"/>
      <c r="E166" s="9"/>
      <c r="F166" s="497"/>
      <c r="G166" s="498" t="s">
        <v>47</v>
      </c>
      <c r="H166" s="498"/>
      <c r="I166" s="497"/>
      <c r="J166" s="498"/>
      <c r="K166" s="498"/>
      <c r="L166" s="497"/>
      <c r="M166" s="34"/>
      <c r="N166" s="511"/>
      <c r="O166" s="8"/>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row>
    <row r="167" spans="1:265" s="9" customFormat="1" hidden="1" x14ac:dyDescent="0.25">
      <c r="A167" s="523"/>
      <c r="B167" s="15" t="s">
        <v>2489</v>
      </c>
      <c r="C167" s="13" t="s">
        <v>2490</v>
      </c>
      <c r="D167" s="480"/>
      <c r="F167" s="497" t="s">
        <v>1518</v>
      </c>
      <c r="G167" s="498"/>
      <c r="H167" s="503" t="s">
        <v>2491</v>
      </c>
      <c r="I167" s="499" t="s">
        <v>2136</v>
      </c>
      <c r="J167" s="498"/>
      <c r="K167" s="498"/>
      <c r="L167" s="497"/>
      <c r="M167" s="34"/>
      <c r="N167" s="8"/>
      <c r="O167" s="8"/>
    </row>
    <row r="168" spans="1:265" s="9" customFormat="1" hidden="1" x14ac:dyDescent="0.25">
      <c r="A168" s="523"/>
      <c r="B168" s="15" t="s">
        <v>2492</v>
      </c>
      <c r="C168" s="11" t="s">
        <v>2493</v>
      </c>
      <c r="D168" s="478"/>
      <c r="F168" s="497"/>
      <c r="G168" s="498" t="s">
        <v>1596</v>
      </c>
      <c r="H168" s="498"/>
      <c r="I168" s="497"/>
      <c r="J168" s="498"/>
      <c r="K168" s="498"/>
      <c r="L168" s="497"/>
      <c r="M168" s="34"/>
      <c r="N168" s="8"/>
      <c r="O168" s="8"/>
    </row>
    <row r="169" spans="1:265" s="9" customFormat="1" hidden="1" x14ac:dyDescent="0.25">
      <c r="A169" s="523"/>
      <c r="B169" s="15" t="s">
        <v>2494</v>
      </c>
      <c r="C169" s="11" t="s">
        <v>2495</v>
      </c>
      <c r="D169" s="478"/>
      <c r="F169" s="497"/>
      <c r="G169" s="498" t="s">
        <v>1596</v>
      </c>
      <c r="H169" s="498"/>
      <c r="I169" s="497"/>
      <c r="J169" s="498"/>
      <c r="K169" s="498"/>
      <c r="L169" s="497"/>
      <c r="M169" s="34"/>
      <c r="N169" s="8"/>
      <c r="O169" s="8"/>
    </row>
    <row r="170" spans="1:265" s="9" customFormat="1" hidden="1" x14ac:dyDescent="0.25">
      <c r="A170" s="523"/>
      <c r="B170" s="15" t="s">
        <v>2496</v>
      </c>
      <c r="C170" s="11" t="s">
        <v>2497</v>
      </c>
      <c r="D170" s="478"/>
      <c r="F170" s="497"/>
      <c r="G170" s="498" t="s">
        <v>1596</v>
      </c>
      <c r="H170" s="498"/>
      <c r="I170" s="497"/>
      <c r="J170" s="498"/>
      <c r="K170" s="498"/>
      <c r="L170" s="497"/>
      <c r="M170" s="34"/>
      <c r="N170" s="8"/>
      <c r="O170" s="8"/>
    </row>
    <row r="171" spans="1:265" s="9" customFormat="1" hidden="1" x14ac:dyDescent="0.25">
      <c r="A171" s="523"/>
      <c r="B171" s="15" t="s">
        <v>2498</v>
      </c>
      <c r="C171" s="11" t="s">
        <v>2499</v>
      </c>
      <c r="D171" s="478"/>
      <c r="F171" s="497"/>
      <c r="G171" s="498" t="s">
        <v>1596</v>
      </c>
      <c r="H171" s="498"/>
      <c r="I171" s="497"/>
      <c r="J171" s="498"/>
      <c r="K171" s="498"/>
      <c r="L171" s="497"/>
      <c r="M171" s="34"/>
      <c r="N171" s="8"/>
      <c r="O171" s="8"/>
    </row>
    <row r="172" spans="1:265" s="9" customFormat="1" hidden="1" x14ac:dyDescent="0.25">
      <c r="A172" s="523"/>
      <c r="B172" s="15" t="s">
        <v>2500</v>
      </c>
      <c r="C172" s="495" t="s">
        <v>2501</v>
      </c>
      <c r="D172" s="496"/>
      <c r="F172" s="497" t="s">
        <v>1554</v>
      </c>
      <c r="G172" s="498" t="s">
        <v>47</v>
      </c>
      <c r="H172" s="498">
        <v>1</v>
      </c>
      <c r="I172" s="499" t="s">
        <v>1600</v>
      </c>
      <c r="J172" s="498" t="s">
        <v>2126</v>
      </c>
      <c r="K172" s="498"/>
      <c r="L172" s="497"/>
      <c r="M172" s="34"/>
      <c r="N172" s="8"/>
      <c r="O172" s="8"/>
    </row>
    <row r="173" spans="1:265" s="9" customFormat="1" hidden="1" x14ac:dyDescent="0.25">
      <c r="A173" s="523"/>
      <c r="B173" s="15" t="s">
        <v>2502</v>
      </c>
      <c r="C173" s="11" t="s">
        <v>2503</v>
      </c>
      <c r="D173" s="478"/>
      <c r="F173" s="497"/>
      <c r="G173" s="498" t="s">
        <v>47</v>
      </c>
      <c r="H173" s="498"/>
      <c r="I173" s="497"/>
      <c r="J173" s="498"/>
      <c r="K173" s="498"/>
      <c r="L173" s="497"/>
      <c r="M173" s="34"/>
      <c r="N173" s="8"/>
      <c r="O173" s="8"/>
    </row>
    <row r="174" spans="1:265" s="9" customFormat="1" hidden="1" x14ac:dyDescent="0.25">
      <c r="A174" s="523"/>
      <c r="B174" s="15" t="s">
        <v>2504</v>
      </c>
      <c r="C174" s="11" t="s">
        <v>2505</v>
      </c>
      <c r="D174" s="478"/>
      <c r="F174" s="497"/>
      <c r="G174" s="498" t="s">
        <v>47</v>
      </c>
      <c r="H174" s="498"/>
      <c r="I174" s="497"/>
      <c r="J174" s="498"/>
      <c r="K174" s="498"/>
      <c r="L174" s="497"/>
      <c r="M174" s="34"/>
      <c r="N174" s="8"/>
      <c r="O174" s="8"/>
    </row>
    <row r="175" spans="1:265" s="9" customFormat="1" hidden="1" x14ac:dyDescent="0.25">
      <c r="A175" s="523"/>
      <c r="B175" s="15" t="s">
        <v>2506</v>
      </c>
      <c r="C175" s="13" t="s">
        <v>2507</v>
      </c>
      <c r="D175" s="480"/>
      <c r="F175" s="497" t="s">
        <v>1518</v>
      </c>
      <c r="G175" s="498"/>
      <c r="H175" s="503" t="s">
        <v>2508</v>
      </c>
      <c r="I175" s="499" t="s">
        <v>2136</v>
      </c>
      <c r="J175" s="498"/>
      <c r="K175" s="498"/>
      <c r="L175" s="497"/>
      <c r="M175" s="34"/>
      <c r="N175" s="8"/>
      <c r="O175" s="8"/>
    </row>
    <row r="176" spans="1:265" s="9" customFormat="1" hidden="1" x14ac:dyDescent="0.25">
      <c r="A176" s="523"/>
      <c r="B176" s="15" t="s">
        <v>2509</v>
      </c>
      <c r="C176" s="11" t="s">
        <v>2510</v>
      </c>
      <c r="D176" s="478"/>
      <c r="F176" s="497"/>
      <c r="G176" s="498" t="s">
        <v>1596</v>
      </c>
      <c r="H176" s="498"/>
      <c r="I176" s="497"/>
      <c r="J176" s="498"/>
      <c r="K176" s="498"/>
      <c r="L176" s="497"/>
      <c r="M176" s="34"/>
      <c r="N176" s="8"/>
      <c r="O176" s="8"/>
    </row>
    <row r="177" spans="1:15" s="9" customFormat="1" hidden="1" x14ac:dyDescent="0.25">
      <c r="A177" s="523"/>
      <c r="B177" s="15" t="s">
        <v>2511</v>
      </c>
      <c r="C177" s="13" t="s">
        <v>2512</v>
      </c>
      <c r="D177" s="480"/>
      <c r="F177" s="497" t="s">
        <v>1518</v>
      </c>
      <c r="G177" s="498"/>
      <c r="H177" s="503" t="s">
        <v>2513</v>
      </c>
      <c r="I177" s="499" t="s">
        <v>2136</v>
      </c>
      <c r="J177" s="498"/>
      <c r="K177" s="498"/>
      <c r="L177" s="497"/>
      <c r="M177" s="34"/>
      <c r="N177" s="8"/>
      <c r="O177" s="8"/>
    </row>
    <row r="178" spans="1:15" s="9" customFormat="1" hidden="1" x14ac:dyDescent="0.25">
      <c r="A178" s="523"/>
      <c r="B178" s="15" t="s">
        <v>2514</v>
      </c>
      <c r="C178" s="13" t="s">
        <v>2515</v>
      </c>
      <c r="D178" s="480"/>
      <c r="F178" s="497" t="s">
        <v>1518</v>
      </c>
      <c r="G178" s="498"/>
      <c r="H178" s="503" t="s">
        <v>2508</v>
      </c>
      <c r="I178" s="499" t="s">
        <v>2136</v>
      </c>
      <c r="J178" s="498"/>
      <c r="K178" s="498"/>
      <c r="L178" s="497"/>
      <c r="M178" s="34"/>
      <c r="N178" s="8"/>
      <c r="O178" s="8"/>
    </row>
    <row r="179" spans="1:15" s="9" customFormat="1" hidden="1" x14ac:dyDescent="0.25">
      <c r="A179" s="523"/>
      <c r="B179" s="15" t="s">
        <v>2516</v>
      </c>
      <c r="C179" s="11" t="s">
        <v>2517</v>
      </c>
      <c r="D179" s="478"/>
      <c r="F179" s="497"/>
      <c r="G179" s="498" t="s">
        <v>47</v>
      </c>
      <c r="H179" s="498"/>
      <c r="I179" s="497"/>
      <c r="J179" s="498"/>
      <c r="K179" s="498"/>
      <c r="L179" s="497"/>
      <c r="M179" s="34"/>
      <c r="N179" s="8"/>
      <c r="O179" s="8"/>
    </row>
    <row r="180" spans="1:15" s="9" customFormat="1" hidden="1" x14ac:dyDescent="0.25">
      <c r="A180" s="523"/>
      <c r="B180" s="15" t="s">
        <v>2518</v>
      </c>
      <c r="C180" s="10" t="s">
        <v>2519</v>
      </c>
      <c r="D180" s="474"/>
      <c r="F180" s="497" t="s">
        <v>2149</v>
      </c>
      <c r="G180" s="15"/>
      <c r="H180" s="498"/>
      <c r="I180" s="497" t="s">
        <v>2136</v>
      </c>
      <c r="J180" s="498"/>
      <c r="K180" s="498"/>
      <c r="L180" s="497"/>
      <c r="M180" s="34"/>
      <c r="N180" s="8"/>
      <c r="O180" s="8"/>
    </row>
    <row r="181" spans="1:15" s="9" customFormat="1" ht="25.5" hidden="1" x14ac:dyDescent="0.25">
      <c r="A181" s="523"/>
      <c r="B181" s="15" t="s">
        <v>2520</v>
      </c>
      <c r="C181" s="495" t="s">
        <v>2521</v>
      </c>
      <c r="D181" s="496"/>
      <c r="F181" s="497" t="s">
        <v>1518</v>
      </c>
      <c r="G181" s="498" t="s">
        <v>47</v>
      </c>
      <c r="H181" s="498"/>
      <c r="I181" s="499" t="s">
        <v>903</v>
      </c>
      <c r="J181" s="498"/>
      <c r="K181" s="498"/>
      <c r="L181" s="497"/>
      <c r="M181" s="34"/>
      <c r="N181" s="8"/>
      <c r="O181" s="8"/>
    </row>
    <row r="182" spans="1:15" s="9" customFormat="1" hidden="1" x14ac:dyDescent="0.25">
      <c r="A182" s="523"/>
      <c r="B182" s="15" t="s">
        <v>2522</v>
      </c>
      <c r="C182" s="13" t="s">
        <v>2523</v>
      </c>
      <c r="D182" s="480"/>
      <c r="F182" s="497" t="s">
        <v>1518</v>
      </c>
      <c r="G182" s="498"/>
      <c r="H182" s="503" t="s">
        <v>2513</v>
      </c>
      <c r="I182" s="499" t="s">
        <v>2136</v>
      </c>
      <c r="J182" s="498"/>
      <c r="K182" s="498"/>
      <c r="L182" s="497"/>
      <c r="M182" s="34"/>
      <c r="N182" s="8"/>
      <c r="O182" s="8"/>
    </row>
    <row r="183" spans="1:15" s="9" customFormat="1" hidden="1" x14ac:dyDescent="0.25">
      <c r="A183" s="523"/>
      <c r="B183" s="15" t="s">
        <v>2524</v>
      </c>
      <c r="C183" s="11" t="s">
        <v>2525</v>
      </c>
      <c r="D183" s="478"/>
      <c r="F183" s="497"/>
      <c r="G183" s="498" t="s">
        <v>1596</v>
      </c>
      <c r="H183" s="498"/>
      <c r="I183" s="497"/>
      <c r="J183" s="498"/>
      <c r="K183" s="498"/>
      <c r="L183" s="497"/>
      <c r="M183" s="34"/>
      <c r="N183" s="8"/>
      <c r="O183" s="8"/>
    </row>
    <row r="184" spans="1:15" s="9" customFormat="1" hidden="1" x14ac:dyDescent="0.25">
      <c r="A184" s="523"/>
      <c r="B184" s="15" t="s">
        <v>2526</v>
      </c>
      <c r="C184" s="11" t="s">
        <v>2527</v>
      </c>
      <c r="D184" s="478"/>
      <c r="F184" s="497"/>
      <c r="G184" s="498" t="s">
        <v>2135</v>
      </c>
      <c r="H184" s="498"/>
      <c r="I184" s="497"/>
      <c r="J184" s="498"/>
      <c r="K184" s="498"/>
      <c r="L184" s="497"/>
      <c r="M184" s="34"/>
      <c r="N184" s="8"/>
      <c r="O184" s="8"/>
    </row>
    <row r="185" spans="1:15" s="9" customFormat="1" hidden="1" x14ac:dyDescent="0.25">
      <c r="A185" s="523"/>
      <c r="B185" s="15" t="s">
        <v>2528</v>
      </c>
      <c r="C185" s="495" t="s">
        <v>2529</v>
      </c>
      <c r="D185" s="496"/>
      <c r="F185" s="497" t="s">
        <v>2149</v>
      </c>
      <c r="G185" s="498" t="s">
        <v>47</v>
      </c>
      <c r="H185" s="498"/>
      <c r="I185" s="499" t="s">
        <v>903</v>
      </c>
      <c r="J185" s="498"/>
      <c r="K185" s="498"/>
      <c r="L185" s="497"/>
      <c r="M185" s="34"/>
      <c r="N185" s="8"/>
      <c r="O185" s="8"/>
    </row>
    <row r="186" spans="1:15" s="9" customFormat="1" hidden="1" x14ac:dyDescent="0.25">
      <c r="A186" s="523"/>
      <c r="B186" s="15" t="s">
        <v>2530</v>
      </c>
      <c r="C186" s="11" t="s">
        <v>2531</v>
      </c>
      <c r="D186" s="478"/>
      <c r="F186" s="497"/>
      <c r="G186" s="498" t="s">
        <v>1596</v>
      </c>
      <c r="H186" s="498"/>
      <c r="I186" s="497"/>
      <c r="J186" s="498"/>
      <c r="K186" s="498"/>
      <c r="L186" s="497"/>
      <c r="M186" s="34"/>
      <c r="N186" s="8"/>
      <c r="O186" s="8"/>
    </row>
    <row r="187" spans="1:15" s="9" customFormat="1" hidden="1" x14ac:dyDescent="0.25">
      <c r="A187" s="523"/>
      <c r="B187" s="15" t="s">
        <v>2532</v>
      </c>
      <c r="C187" s="11" t="s">
        <v>2533</v>
      </c>
      <c r="D187" s="478"/>
      <c r="F187" s="497"/>
      <c r="G187" s="498" t="s">
        <v>1596</v>
      </c>
      <c r="H187" s="498"/>
      <c r="I187" s="497"/>
      <c r="J187" s="498"/>
      <c r="K187" s="498"/>
      <c r="L187" s="497"/>
      <c r="M187" s="34"/>
      <c r="N187" s="8"/>
      <c r="O187" s="8"/>
    </row>
    <row r="188" spans="1:15" s="9" customFormat="1" hidden="1" x14ac:dyDescent="0.25">
      <c r="A188" s="523"/>
      <c r="B188" s="15" t="s">
        <v>2534</v>
      </c>
      <c r="C188" s="11" t="s">
        <v>2535</v>
      </c>
      <c r="D188" s="478"/>
      <c r="F188" s="497"/>
      <c r="G188" s="498" t="s">
        <v>47</v>
      </c>
      <c r="H188" s="498"/>
      <c r="I188" s="497"/>
      <c r="J188" s="498"/>
      <c r="K188" s="498"/>
      <c r="L188" s="497"/>
      <c r="M188" s="34"/>
      <c r="N188" s="8"/>
      <c r="O188" s="8"/>
    </row>
    <row r="189" spans="1:15" s="9" customFormat="1" hidden="1" x14ac:dyDescent="0.25">
      <c r="A189" s="523"/>
      <c r="B189" s="15" t="s">
        <v>2536</v>
      </c>
      <c r="C189" s="10" t="s">
        <v>2537</v>
      </c>
      <c r="D189" s="474"/>
      <c r="F189" s="497"/>
      <c r="G189" s="15" t="s">
        <v>2135</v>
      </c>
      <c r="H189" s="498"/>
      <c r="I189" s="497" t="s">
        <v>2136</v>
      </c>
      <c r="J189" s="498"/>
      <c r="K189" s="498"/>
      <c r="L189" s="497"/>
      <c r="M189" s="34"/>
      <c r="N189" s="8"/>
      <c r="O189" s="8"/>
    </row>
    <row r="190" spans="1:15" s="9" customFormat="1" hidden="1" x14ac:dyDescent="0.25">
      <c r="A190" s="523"/>
      <c r="B190" s="15" t="s">
        <v>2538</v>
      </c>
      <c r="C190" s="495" t="s">
        <v>2539</v>
      </c>
      <c r="D190" s="496"/>
      <c r="F190" s="497"/>
      <c r="G190" s="498" t="s">
        <v>47</v>
      </c>
      <c r="H190" s="498"/>
      <c r="I190" s="499" t="s">
        <v>903</v>
      </c>
      <c r="J190" s="498"/>
      <c r="K190" s="498"/>
      <c r="L190" s="497"/>
      <c r="M190" s="34"/>
      <c r="N190" s="8"/>
      <c r="O190" s="8"/>
    </row>
    <row r="191" spans="1:15" s="9" customFormat="1" hidden="1" x14ac:dyDescent="0.25">
      <c r="A191" s="523"/>
      <c r="B191" s="15" t="s">
        <v>2540</v>
      </c>
      <c r="C191" s="11" t="s">
        <v>2541</v>
      </c>
      <c r="D191" s="478"/>
      <c r="F191" s="497"/>
      <c r="G191" s="498" t="s">
        <v>1596</v>
      </c>
      <c r="H191" s="498"/>
      <c r="I191" s="497"/>
      <c r="J191" s="498"/>
      <c r="K191" s="498"/>
      <c r="L191" s="497"/>
      <c r="M191" s="34"/>
      <c r="N191" s="8"/>
      <c r="O191" s="8"/>
    </row>
    <row r="192" spans="1:15" s="9" customFormat="1" hidden="1" x14ac:dyDescent="0.25">
      <c r="A192" s="523"/>
      <c r="B192" s="15" t="s">
        <v>2542</v>
      </c>
      <c r="C192" s="10" t="s">
        <v>2543</v>
      </c>
      <c r="D192" s="474"/>
      <c r="F192" s="497" t="s">
        <v>2149</v>
      </c>
      <c r="G192" s="15"/>
      <c r="H192" s="498"/>
      <c r="I192" s="497" t="s">
        <v>2136</v>
      </c>
      <c r="J192" s="498"/>
      <c r="K192" s="498"/>
      <c r="L192" s="497"/>
      <c r="M192" s="34"/>
      <c r="N192" s="8"/>
      <c r="O192" s="8"/>
    </row>
    <row r="193" spans="1:15" s="9" customFormat="1" hidden="1" x14ac:dyDescent="0.25">
      <c r="A193" s="523"/>
      <c r="B193" s="15" t="s">
        <v>2544</v>
      </c>
      <c r="C193" s="10" t="s">
        <v>2545</v>
      </c>
      <c r="D193" s="474"/>
      <c r="F193" s="497"/>
      <c r="G193" s="15" t="s">
        <v>2135</v>
      </c>
      <c r="H193" s="498"/>
      <c r="I193" s="497" t="s">
        <v>2136</v>
      </c>
      <c r="J193" s="498"/>
      <c r="K193" s="498"/>
      <c r="L193" s="497"/>
      <c r="M193" s="34"/>
      <c r="N193" s="8"/>
      <c r="O193" s="8"/>
    </row>
    <row r="194" spans="1:15" s="9" customFormat="1" hidden="1" x14ac:dyDescent="0.25">
      <c r="A194" s="523"/>
      <c r="B194" s="15" t="s">
        <v>2546</v>
      </c>
      <c r="C194" s="10" t="s">
        <v>2547</v>
      </c>
      <c r="D194" s="474"/>
      <c r="F194" s="497"/>
      <c r="G194" s="15" t="s">
        <v>2135</v>
      </c>
      <c r="H194" s="498"/>
      <c r="I194" s="497" t="s">
        <v>2136</v>
      </c>
      <c r="J194" s="498"/>
      <c r="K194" s="498"/>
      <c r="L194" s="497"/>
      <c r="M194" s="34"/>
      <c r="N194" s="8"/>
      <c r="O194" s="8"/>
    </row>
    <row r="195" spans="1:15" s="9" customFormat="1" hidden="1" x14ac:dyDescent="0.25">
      <c r="A195" s="523"/>
      <c r="B195" s="15" t="s">
        <v>2548</v>
      </c>
      <c r="C195" s="10" t="s">
        <v>2549</v>
      </c>
      <c r="D195" s="474"/>
      <c r="F195" s="497"/>
      <c r="G195" s="15" t="s">
        <v>2135</v>
      </c>
      <c r="H195" s="498"/>
      <c r="I195" s="497" t="s">
        <v>2136</v>
      </c>
      <c r="J195" s="498"/>
      <c r="K195" s="498"/>
      <c r="L195" s="497"/>
      <c r="M195" s="34"/>
      <c r="N195" s="8"/>
      <c r="O195" s="8"/>
    </row>
    <row r="196" spans="1:15" s="9" customFormat="1" hidden="1" x14ac:dyDescent="0.25">
      <c r="A196" s="523"/>
      <c r="B196" s="15" t="s">
        <v>2550</v>
      </c>
      <c r="C196" s="10" t="s">
        <v>2551</v>
      </c>
      <c r="D196" s="474"/>
      <c r="F196" s="497"/>
      <c r="G196" s="15" t="s">
        <v>2135</v>
      </c>
      <c r="H196" s="498"/>
      <c r="I196" s="497" t="s">
        <v>2136</v>
      </c>
      <c r="J196" s="498"/>
      <c r="K196" s="498"/>
      <c r="L196" s="497"/>
      <c r="M196" s="34"/>
      <c r="N196" s="8"/>
      <c r="O196" s="8"/>
    </row>
    <row r="197" spans="1:15" s="9" customFormat="1" hidden="1" x14ac:dyDescent="0.25">
      <c r="A197" s="523"/>
      <c r="B197" s="15" t="s">
        <v>2552</v>
      </c>
      <c r="C197" s="10" t="s">
        <v>2553</v>
      </c>
      <c r="D197" s="474"/>
      <c r="F197" s="497"/>
      <c r="G197" s="15" t="s">
        <v>1672</v>
      </c>
      <c r="H197" s="498"/>
      <c r="I197" s="497" t="s">
        <v>2136</v>
      </c>
      <c r="J197" s="498"/>
      <c r="K197" s="498"/>
      <c r="L197" s="497"/>
      <c r="M197" s="34"/>
      <c r="N197" s="8"/>
      <c r="O197" s="8"/>
    </row>
    <row r="198" spans="1:15" s="9" customFormat="1" ht="25.5" hidden="1" x14ac:dyDescent="0.25">
      <c r="A198" s="523"/>
      <c r="B198" s="15" t="s">
        <v>2554</v>
      </c>
      <c r="C198" s="10" t="s">
        <v>2555</v>
      </c>
      <c r="D198" s="474"/>
      <c r="F198" s="497" t="s">
        <v>2556</v>
      </c>
      <c r="G198" s="15" t="s">
        <v>2557</v>
      </c>
      <c r="H198" s="498"/>
      <c r="I198" s="497" t="s">
        <v>2136</v>
      </c>
      <c r="J198" s="498"/>
      <c r="K198" s="498"/>
      <c r="L198" s="497"/>
      <c r="M198" s="34"/>
      <c r="N198" s="8"/>
      <c r="O198" s="8"/>
    </row>
    <row r="199" spans="1:15" s="9" customFormat="1" hidden="1" x14ac:dyDescent="0.25">
      <c r="A199" s="523"/>
      <c r="B199" s="15" t="s">
        <v>2558</v>
      </c>
      <c r="C199" s="10" t="s">
        <v>2559</v>
      </c>
      <c r="D199" s="474"/>
      <c r="F199" s="497"/>
      <c r="G199" s="500" t="s">
        <v>1672</v>
      </c>
      <c r="H199" s="498"/>
      <c r="I199" s="497" t="s">
        <v>2136</v>
      </c>
      <c r="J199" s="498"/>
      <c r="K199" s="498"/>
      <c r="L199" s="497"/>
      <c r="M199" s="34"/>
      <c r="N199" s="8"/>
      <c r="O199" s="8"/>
    </row>
    <row r="200" spans="1:15" s="9" customFormat="1" ht="25.5" hidden="1" x14ac:dyDescent="0.25">
      <c r="A200" s="523"/>
      <c r="B200" s="15" t="s">
        <v>2560</v>
      </c>
      <c r="C200" s="10" t="s">
        <v>2561</v>
      </c>
      <c r="D200" s="474"/>
      <c r="F200" s="497" t="s">
        <v>2556</v>
      </c>
      <c r="G200" s="15" t="s">
        <v>2557</v>
      </c>
      <c r="H200" s="498"/>
      <c r="I200" s="497" t="s">
        <v>2136</v>
      </c>
      <c r="J200" s="498"/>
      <c r="K200" s="498"/>
      <c r="L200" s="497"/>
      <c r="M200" s="34"/>
      <c r="N200" s="8"/>
      <c r="O200" s="8"/>
    </row>
    <row r="201" spans="1:15" s="9" customFormat="1" hidden="1" x14ac:dyDescent="0.25">
      <c r="A201" s="523"/>
      <c r="B201" s="15" t="s">
        <v>2562</v>
      </c>
      <c r="C201" s="11" t="s">
        <v>2563</v>
      </c>
      <c r="D201" s="478"/>
      <c r="F201" s="497"/>
      <c r="G201" s="498" t="s">
        <v>47</v>
      </c>
      <c r="H201" s="498"/>
      <c r="I201" s="497"/>
      <c r="J201" s="498"/>
      <c r="K201" s="498"/>
      <c r="L201" s="497"/>
      <c r="M201" s="34"/>
      <c r="N201" s="8"/>
      <c r="O201" s="8"/>
    </row>
    <row r="202" spans="1:15" s="9" customFormat="1" hidden="1" x14ac:dyDescent="0.25">
      <c r="A202" s="523"/>
      <c r="B202" s="15" t="s">
        <v>2564</v>
      </c>
      <c r="C202" s="11" t="s">
        <v>2565</v>
      </c>
      <c r="D202" s="478"/>
      <c r="F202" s="497"/>
      <c r="G202" s="498" t="s">
        <v>1596</v>
      </c>
      <c r="H202" s="498"/>
      <c r="I202" s="497"/>
      <c r="J202" s="498"/>
      <c r="K202" s="498"/>
      <c r="L202" s="497"/>
      <c r="M202" s="34"/>
      <c r="N202" s="8"/>
      <c r="O202" s="8"/>
    </row>
    <row r="203" spans="1:15" s="9" customFormat="1" hidden="1" x14ac:dyDescent="0.25">
      <c r="A203" s="523"/>
      <c r="B203" s="15" t="s">
        <v>2566</v>
      </c>
      <c r="C203" s="11" t="s">
        <v>2567</v>
      </c>
      <c r="D203" s="478"/>
      <c r="F203" s="497"/>
      <c r="G203" s="498" t="s">
        <v>1596</v>
      </c>
      <c r="H203" s="498"/>
      <c r="I203" s="497"/>
      <c r="J203" s="498"/>
      <c r="K203" s="498"/>
      <c r="L203" s="497"/>
      <c r="M203" s="34"/>
      <c r="N203" s="8"/>
      <c r="O203" s="8"/>
    </row>
    <row r="204" spans="1:15" s="9" customFormat="1" hidden="1" x14ac:dyDescent="0.25">
      <c r="A204" s="523"/>
      <c r="B204" s="15" t="s">
        <v>2568</v>
      </c>
      <c r="C204" s="13" t="s">
        <v>2569</v>
      </c>
      <c r="D204" s="480"/>
      <c r="F204" s="497" t="s">
        <v>1518</v>
      </c>
      <c r="G204" s="498"/>
      <c r="H204" s="503" t="s">
        <v>2513</v>
      </c>
      <c r="I204" s="499" t="s">
        <v>2136</v>
      </c>
      <c r="J204" s="498"/>
      <c r="K204" s="498"/>
      <c r="L204" s="497"/>
      <c r="M204" s="34"/>
      <c r="N204" s="8"/>
      <c r="O204" s="8"/>
    </row>
    <row r="205" spans="1:15" s="9" customFormat="1" hidden="1" x14ac:dyDescent="0.25">
      <c r="A205" s="523"/>
      <c r="B205" s="15" t="s">
        <v>2570</v>
      </c>
      <c r="C205" s="10" t="s">
        <v>2571</v>
      </c>
      <c r="D205" s="474"/>
      <c r="F205" s="497"/>
      <c r="G205" s="15" t="s">
        <v>2135</v>
      </c>
      <c r="H205" s="498"/>
      <c r="I205" s="497" t="s">
        <v>2136</v>
      </c>
      <c r="J205" s="498"/>
      <c r="K205" s="498"/>
      <c r="L205" s="497"/>
      <c r="M205" s="34"/>
      <c r="N205" s="8"/>
      <c r="O205" s="8"/>
    </row>
    <row r="206" spans="1:15" s="9" customFormat="1" hidden="1" x14ac:dyDescent="0.25">
      <c r="A206" s="523"/>
      <c r="B206" s="15" t="s">
        <v>2572</v>
      </c>
      <c r="C206" s="10" t="s">
        <v>2573</v>
      </c>
      <c r="D206" s="474"/>
      <c r="F206" s="497"/>
      <c r="G206" s="15" t="s">
        <v>2135</v>
      </c>
      <c r="H206" s="498"/>
      <c r="I206" s="497" t="s">
        <v>2136</v>
      </c>
      <c r="J206" s="498"/>
      <c r="K206" s="498"/>
      <c r="L206" s="497"/>
      <c r="M206" s="34"/>
      <c r="N206" s="8"/>
      <c r="O206" s="8"/>
    </row>
    <row r="207" spans="1:15" s="9" customFormat="1" hidden="1" x14ac:dyDescent="0.25">
      <c r="A207" s="523"/>
      <c r="B207" s="15" t="s">
        <v>2574</v>
      </c>
      <c r="C207" s="10" t="s">
        <v>2575</v>
      </c>
      <c r="D207" s="474"/>
      <c r="F207" s="497"/>
      <c r="G207" s="15" t="s">
        <v>2135</v>
      </c>
      <c r="H207" s="498"/>
      <c r="I207" s="497" t="s">
        <v>2136</v>
      </c>
      <c r="J207" s="498"/>
      <c r="K207" s="498"/>
      <c r="L207" s="497"/>
      <c r="M207" s="34"/>
      <c r="N207" s="8"/>
      <c r="O207" s="8"/>
    </row>
    <row r="208" spans="1:15" s="9" customFormat="1" hidden="1" x14ac:dyDescent="0.25">
      <c r="A208" s="523"/>
      <c r="B208" s="15" t="s">
        <v>2576</v>
      </c>
      <c r="C208" s="11" t="s">
        <v>2577</v>
      </c>
      <c r="D208" s="478"/>
      <c r="F208" s="497"/>
      <c r="G208" s="498" t="s">
        <v>1596</v>
      </c>
      <c r="H208" s="498"/>
      <c r="I208" s="497"/>
      <c r="J208" s="498"/>
      <c r="K208" s="498"/>
      <c r="L208" s="497"/>
      <c r="M208" s="34"/>
      <c r="N208" s="8"/>
      <c r="O208" s="8"/>
    </row>
    <row r="209" spans="1:15" s="9" customFormat="1" hidden="1" x14ac:dyDescent="0.25">
      <c r="A209" s="523"/>
      <c r="B209" s="15" t="s">
        <v>2578</v>
      </c>
      <c r="C209" s="13" t="s">
        <v>2579</v>
      </c>
      <c r="D209" s="480"/>
      <c r="F209" s="497" t="s">
        <v>1518</v>
      </c>
      <c r="G209" s="498"/>
      <c r="H209" s="503" t="s">
        <v>2508</v>
      </c>
      <c r="I209" s="499" t="s">
        <v>2136</v>
      </c>
      <c r="J209" s="498"/>
      <c r="K209" s="498"/>
      <c r="L209" s="497"/>
      <c r="M209" s="34"/>
      <c r="N209" s="8"/>
      <c r="O209" s="8"/>
    </row>
    <row r="210" spans="1:15" s="9" customFormat="1" hidden="1" x14ac:dyDescent="0.25">
      <c r="A210" s="523"/>
      <c r="B210" s="15" t="s">
        <v>2580</v>
      </c>
      <c r="C210" s="11" t="s">
        <v>2581</v>
      </c>
      <c r="D210" s="478"/>
      <c r="F210" s="497"/>
      <c r="G210" s="498" t="s">
        <v>1596</v>
      </c>
      <c r="H210" s="498"/>
      <c r="I210" s="497"/>
      <c r="J210" s="498"/>
      <c r="K210" s="498"/>
      <c r="L210" s="497"/>
      <c r="M210" s="34"/>
      <c r="N210" s="8"/>
      <c r="O210" s="8"/>
    </row>
    <row r="211" spans="1:15" s="9" customFormat="1" hidden="1" x14ac:dyDescent="0.25">
      <c r="A211" s="523"/>
      <c r="B211" s="15" t="s">
        <v>2582</v>
      </c>
      <c r="C211" s="12" t="s">
        <v>1726</v>
      </c>
      <c r="D211" s="479"/>
      <c r="F211" s="497"/>
      <c r="G211" s="501" t="s">
        <v>47</v>
      </c>
      <c r="H211" s="498"/>
      <c r="I211" s="497"/>
      <c r="J211" s="498" t="s">
        <v>2126</v>
      </c>
      <c r="K211" s="498"/>
      <c r="L211" s="497">
        <v>41</v>
      </c>
      <c r="M211" s="34"/>
      <c r="N211" s="8"/>
      <c r="O211" s="8"/>
    </row>
    <row r="212" spans="1:15" s="9" customFormat="1" ht="25.5" hidden="1" x14ac:dyDescent="0.25">
      <c r="A212" s="523"/>
      <c r="B212" s="15" t="s">
        <v>2583</v>
      </c>
      <c r="C212" s="13" t="s">
        <v>2584</v>
      </c>
      <c r="D212" s="480"/>
      <c r="F212" s="502" t="s">
        <v>2556</v>
      </c>
      <c r="G212" s="15" t="s">
        <v>2585</v>
      </c>
      <c r="H212" s="498"/>
      <c r="I212" s="497"/>
      <c r="J212" s="498" t="s">
        <v>2126</v>
      </c>
      <c r="K212" s="498"/>
      <c r="L212" s="497"/>
      <c r="M212" s="34"/>
      <c r="N212" s="8"/>
      <c r="O212" s="8"/>
    </row>
    <row r="213" spans="1:15" s="9" customFormat="1" ht="25.5" hidden="1" x14ac:dyDescent="0.25">
      <c r="A213" s="523"/>
      <c r="B213" s="15" t="s">
        <v>2586</v>
      </c>
      <c r="C213" s="13" t="s">
        <v>2587</v>
      </c>
      <c r="D213" s="480"/>
      <c r="F213" s="502" t="s">
        <v>2556</v>
      </c>
      <c r="G213" s="15" t="s">
        <v>2585</v>
      </c>
      <c r="H213" s="498"/>
      <c r="I213" s="497"/>
      <c r="J213" s="498" t="s">
        <v>2126</v>
      </c>
      <c r="K213" s="498"/>
      <c r="L213" s="497"/>
      <c r="M213" s="34"/>
      <c r="N213" s="8"/>
      <c r="O213" s="8"/>
    </row>
    <row r="214" spans="1:15" s="9" customFormat="1" hidden="1" x14ac:dyDescent="0.25">
      <c r="A214" s="523"/>
      <c r="B214" s="15" t="s">
        <v>2588</v>
      </c>
      <c r="C214" s="495" t="s">
        <v>2589</v>
      </c>
      <c r="D214" s="496"/>
      <c r="F214" s="497" t="s">
        <v>2149</v>
      </c>
      <c r="G214" s="498" t="s">
        <v>47</v>
      </c>
      <c r="H214" s="498"/>
      <c r="I214" s="499" t="s">
        <v>903</v>
      </c>
      <c r="J214" s="498"/>
      <c r="K214" s="498"/>
      <c r="L214" s="497"/>
      <c r="M214" s="34"/>
      <c r="N214" s="8"/>
      <c r="O214" s="8"/>
    </row>
    <row r="215" spans="1:15" s="9" customFormat="1" hidden="1" x14ac:dyDescent="0.25">
      <c r="A215" s="523"/>
      <c r="B215" s="15" t="s">
        <v>2590</v>
      </c>
      <c r="C215" s="495" t="s">
        <v>2591</v>
      </c>
      <c r="D215" s="496"/>
      <c r="F215" s="497" t="s">
        <v>2149</v>
      </c>
      <c r="G215" s="498" t="s">
        <v>47</v>
      </c>
      <c r="H215" s="498"/>
      <c r="I215" s="499" t="s">
        <v>903</v>
      </c>
      <c r="J215" s="498"/>
      <c r="K215" s="498"/>
      <c r="L215" s="497"/>
      <c r="M215" s="34"/>
      <c r="N215" s="8"/>
      <c r="O215" s="8"/>
    </row>
    <row r="216" spans="1:15" s="9" customFormat="1" hidden="1" x14ac:dyDescent="0.25">
      <c r="A216" s="523"/>
      <c r="B216" s="15" t="s">
        <v>2592</v>
      </c>
      <c r="C216" s="495" t="s">
        <v>2593</v>
      </c>
      <c r="D216" s="496"/>
      <c r="F216" s="497" t="s">
        <v>2149</v>
      </c>
      <c r="G216" s="498" t="s">
        <v>47</v>
      </c>
      <c r="H216" s="498"/>
      <c r="I216" s="499" t="s">
        <v>903</v>
      </c>
      <c r="J216" s="498"/>
      <c r="K216" s="498"/>
      <c r="L216" s="497"/>
      <c r="M216" s="34"/>
      <c r="N216" s="8"/>
      <c r="O216" s="8"/>
    </row>
    <row r="217" spans="1:15" s="9" customFormat="1" hidden="1" x14ac:dyDescent="0.25">
      <c r="A217" s="523"/>
      <c r="B217" s="15" t="s">
        <v>2594</v>
      </c>
      <c r="C217" s="495" t="s">
        <v>2595</v>
      </c>
      <c r="D217" s="496"/>
      <c r="F217" s="497" t="s">
        <v>2149</v>
      </c>
      <c r="G217" s="498" t="s">
        <v>47</v>
      </c>
      <c r="H217" s="498"/>
      <c r="I217" s="499" t="s">
        <v>903</v>
      </c>
      <c r="J217" s="498"/>
      <c r="K217" s="498"/>
      <c r="L217" s="497"/>
      <c r="M217" s="34"/>
      <c r="N217" s="8"/>
      <c r="O217" s="8"/>
    </row>
    <row r="218" spans="1:15" s="9" customFormat="1" hidden="1" x14ac:dyDescent="0.25">
      <c r="A218" s="523"/>
      <c r="B218" s="15" t="s">
        <v>2596</v>
      </c>
      <c r="C218" s="495" t="s">
        <v>2597</v>
      </c>
      <c r="D218" s="496"/>
      <c r="F218" s="497" t="s">
        <v>2149</v>
      </c>
      <c r="G218" s="498" t="s">
        <v>47</v>
      </c>
      <c r="H218" s="498"/>
      <c r="I218" s="499" t="s">
        <v>903</v>
      </c>
      <c r="J218" s="498"/>
      <c r="K218" s="498"/>
      <c r="L218" s="497"/>
      <c r="M218" s="34"/>
      <c r="N218" s="8"/>
      <c r="O218" s="8"/>
    </row>
    <row r="219" spans="1:15" s="9" customFormat="1" hidden="1" x14ac:dyDescent="0.25">
      <c r="A219" s="523"/>
      <c r="B219" s="15" t="s">
        <v>2598</v>
      </c>
      <c r="C219" s="495" t="s">
        <v>2599</v>
      </c>
      <c r="D219" s="496"/>
      <c r="F219" s="497" t="s">
        <v>2149</v>
      </c>
      <c r="G219" s="498" t="s">
        <v>47</v>
      </c>
      <c r="H219" s="498"/>
      <c r="I219" s="499" t="s">
        <v>903</v>
      </c>
      <c r="J219" s="498"/>
      <c r="K219" s="498"/>
      <c r="L219" s="497"/>
      <c r="M219" s="34"/>
      <c r="N219" s="8"/>
      <c r="O219" s="8"/>
    </row>
    <row r="220" spans="1:15" s="9" customFormat="1" hidden="1" x14ac:dyDescent="0.25">
      <c r="A220" s="523"/>
      <c r="B220" s="15" t="s">
        <v>2600</v>
      </c>
      <c r="C220" s="495" t="s">
        <v>2601</v>
      </c>
      <c r="D220" s="496"/>
      <c r="F220" s="497" t="s">
        <v>2149</v>
      </c>
      <c r="G220" s="498" t="s">
        <v>47</v>
      </c>
      <c r="H220" s="498"/>
      <c r="I220" s="499" t="s">
        <v>903</v>
      </c>
      <c r="J220" s="498"/>
      <c r="K220" s="498"/>
      <c r="L220" s="497"/>
      <c r="M220" s="34"/>
      <c r="N220" s="8"/>
      <c r="O220" s="8"/>
    </row>
    <row r="221" spans="1:15" s="9" customFormat="1" hidden="1" x14ac:dyDescent="0.25">
      <c r="A221" s="523"/>
      <c r="B221" s="15" t="s">
        <v>2602</v>
      </c>
      <c r="C221" s="495" t="s">
        <v>2603</v>
      </c>
      <c r="D221" s="496"/>
      <c r="F221" s="497" t="s">
        <v>2149</v>
      </c>
      <c r="G221" s="498" t="s">
        <v>47</v>
      </c>
      <c r="H221" s="498"/>
      <c r="I221" s="499" t="s">
        <v>903</v>
      </c>
      <c r="J221" s="498"/>
      <c r="K221" s="498"/>
      <c r="L221" s="497"/>
      <c r="M221" s="34"/>
      <c r="N221" s="8"/>
      <c r="O221" s="8"/>
    </row>
    <row r="222" spans="1:15" s="9" customFormat="1" hidden="1" x14ac:dyDescent="0.25">
      <c r="A222" s="523"/>
      <c r="B222" s="15" t="s">
        <v>2604</v>
      </c>
      <c r="C222" s="495" t="s">
        <v>2605</v>
      </c>
      <c r="D222" s="496"/>
      <c r="F222" s="497" t="s">
        <v>2149</v>
      </c>
      <c r="G222" s="498" t="s">
        <v>47</v>
      </c>
      <c r="H222" s="498"/>
      <c r="I222" s="499" t="s">
        <v>903</v>
      </c>
      <c r="J222" s="498"/>
      <c r="K222" s="498"/>
      <c r="L222" s="497"/>
      <c r="M222" s="34"/>
      <c r="N222" s="8"/>
      <c r="O222" s="8"/>
    </row>
    <row r="223" spans="1:15" s="9" customFormat="1" hidden="1" x14ac:dyDescent="0.25">
      <c r="A223" s="523"/>
      <c r="B223" s="15" t="s">
        <v>2606</v>
      </c>
      <c r="C223" s="12" t="s">
        <v>2607</v>
      </c>
      <c r="D223" s="479"/>
      <c r="F223" s="497"/>
      <c r="G223" s="501" t="s">
        <v>2608</v>
      </c>
      <c r="H223" s="498"/>
      <c r="I223" s="497"/>
      <c r="J223" s="498"/>
      <c r="K223" s="498"/>
      <c r="L223" s="497"/>
      <c r="M223" s="34"/>
      <c r="N223" s="8"/>
      <c r="O223" s="8"/>
    </row>
    <row r="224" spans="1:15" s="9" customFormat="1" hidden="1" x14ac:dyDescent="0.25">
      <c r="A224" s="523"/>
      <c r="B224" s="15" t="s">
        <v>2609</v>
      </c>
      <c r="C224" s="10" t="s">
        <v>2610</v>
      </c>
      <c r="D224" s="474"/>
      <c r="F224" s="497"/>
      <c r="G224" s="15"/>
      <c r="H224" s="498"/>
      <c r="I224" s="497"/>
      <c r="J224" s="498" t="s">
        <v>2126</v>
      </c>
      <c r="K224" s="498"/>
      <c r="L224" s="497"/>
      <c r="M224" s="34"/>
      <c r="N224" s="8"/>
      <c r="O224" s="8"/>
    </row>
    <row r="225" spans="1:15" s="9" customFormat="1" hidden="1" x14ac:dyDescent="0.25">
      <c r="A225" s="523"/>
      <c r="B225" s="15" t="s">
        <v>2611</v>
      </c>
      <c r="C225" s="12" t="s">
        <v>2612</v>
      </c>
      <c r="D225" s="479"/>
      <c r="F225" s="497" t="s">
        <v>1641</v>
      </c>
      <c r="G225" s="501" t="s">
        <v>1644</v>
      </c>
      <c r="H225" s="498"/>
      <c r="I225" s="497"/>
      <c r="J225" s="498"/>
      <c r="K225" s="498"/>
      <c r="L225" s="497"/>
      <c r="M225" s="34"/>
      <c r="N225" s="8"/>
      <c r="O225" s="8"/>
    </row>
    <row r="226" spans="1:15" s="9" customFormat="1" hidden="1" x14ac:dyDescent="0.25">
      <c r="A226" s="523"/>
      <c r="B226" s="15" t="s">
        <v>2613</v>
      </c>
      <c r="C226" s="10" t="s">
        <v>2614</v>
      </c>
      <c r="D226" s="474"/>
      <c r="F226" s="497"/>
      <c r="G226" s="15" t="s">
        <v>2135</v>
      </c>
      <c r="H226" s="498"/>
      <c r="I226" s="497" t="s">
        <v>2136</v>
      </c>
      <c r="J226" s="498"/>
      <c r="K226" s="498"/>
      <c r="L226" s="497"/>
      <c r="M226" s="34"/>
      <c r="N226" s="8"/>
      <c r="O226" s="8"/>
    </row>
    <row r="227" spans="1:15" s="9" customFormat="1" hidden="1" x14ac:dyDescent="0.25">
      <c r="A227" s="523"/>
      <c r="B227" s="15" t="s">
        <v>2615</v>
      </c>
      <c r="C227" s="13" t="s">
        <v>1676</v>
      </c>
      <c r="D227" s="480"/>
      <c r="F227" s="497" t="s">
        <v>1518</v>
      </c>
      <c r="G227" s="498" t="s">
        <v>47</v>
      </c>
      <c r="H227" s="15" t="s">
        <v>2616</v>
      </c>
      <c r="I227" s="497"/>
      <c r="J227" s="498" t="s">
        <v>2126</v>
      </c>
      <c r="K227" s="498"/>
      <c r="L227" s="497"/>
      <c r="M227" s="34"/>
      <c r="N227" s="8"/>
      <c r="O227" s="8"/>
    </row>
    <row r="228" spans="1:15" s="9" customFormat="1" hidden="1" x14ac:dyDescent="0.25">
      <c r="A228" s="523"/>
      <c r="B228" s="15" t="s">
        <v>2617</v>
      </c>
      <c r="C228" s="10" t="s">
        <v>1657</v>
      </c>
      <c r="D228" s="474"/>
      <c r="F228" s="497"/>
      <c r="G228" s="15" t="s">
        <v>1658</v>
      </c>
      <c r="H228" s="498"/>
      <c r="I228" s="497"/>
      <c r="J228" s="498" t="s">
        <v>2126</v>
      </c>
      <c r="K228" s="498"/>
      <c r="L228" s="497"/>
      <c r="M228" s="34"/>
      <c r="N228" s="8"/>
      <c r="O228" s="8"/>
    </row>
    <row r="229" spans="1:15" s="9" customFormat="1" hidden="1" x14ac:dyDescent="0.25">
      <c r="A229" s="523"/>
      <c r="B229" s="15" t="s">
        <v>2618</v>
      </c>
      <c r="C229" s="13" t="s">
        <v>2619</v>
      </c>
      <c r="D229" s="480"/>
      <c r="F229" s="497"/>
      <c r="G229" s="15" t="s">
        <v>1450</v>
      </c>
      <c r="H229" s="498"/>
      <c r="I229" s="497"/>
      <c r="J229" s="498" t="s">
        <v>2126</v>
      </c>
      <c r="K229" s="498"/>
      <c r="L229" s="497"/>
      <c r="M229" s="34"/>
      <c r="N229" s="8"/>
      <c r="O229" s="8"/>
    </row>
    <row r="230" spans="1:15" s="9" customFormat="1" hidden="1" x14ac:dyDescent="0.25">
      <c r="A230" s="523"/>
      <c r="B230" s="15" t="s">
        <v>2620</v>
      </c>
      <c r="C230" s="12" t="s">
        <v>2621</v>
      </c>
      <c r="D230" s="479"/>
      <c r="F230" s="497"/>
      <c r="G230" s="501" t="s">
        <v>1642</v>
      </c>
      <c r="H230" s="498"/>
      <c r="I230" s="497"/>
      <c r="J230" s="498" t="s">
        <v>2126</v>
      </c>
      <c r="K230" s="498"/>
      <c r="L230" s="497"/>
      <c r="M230" s="34"/>
      <c r="N230" s="8"/>
      <c r="O230" s="8"/>
    </row>
    <row r="231" spans="1:15" s="9" customFormat="1" hidden="1" x14ac:dyDescent="0.25">
      <c r="A231" s="523"/>
      <c r="B231" s="15" t="s">
        <v>2622</v>
      </c>
      <c r="C231" s="10" t="s">
        <v>1854</v>
      </c>
      <c r="D231" s="474"/>
      <c r="F231" s="497"/>
      <c r="G231" s="498" t="s">
        <v>47</v>
      </c>
      <c r="H231" s="498"/>
      <c r="I231" s="497"/>
      <c r="J231" s="498"/>
      <c r="K231" s="498"/>
      <c r="L231" s="497"/>
      <c r="M231" s="34"/>
      <c r="N231" s="8"/>
      <c r="O231" s="8"/>
    </row>
    <row r="232" spans="1:15" s="9" customFormat="1" hidden="1" x14ac:dyDescent="0.25">
      <c r="A232" s="523"/>
      <c r="B232" s="15" t="s">
        <v>2623</v>
      </c>
      <c r="C232" s="10" t="s">
        <v>2624</v>
      </c>
      <c r="D232" s="474"/>
      <c r="F232" s="497" t="s">
        <v>1641</v>
      </c>
      <c r="G232" s="498" t="s">
        <v>1644</v>
      </c>
      <c r="H232" s="498"/>
      <c r="I232" s="497"/>
      <c r="J232" s="498"/>
      <c r="K232" s="498"/>
      <c r="L232" s="497"/>
      <c r="M232" s="34"/>
      <c r="N232" s="8"/>
      <c r="O232" s="8"/>
    </row>
    <row r="233" spans="1:15" s="9" customFormat="1" ht="25.5" hidden="1" x14ac:dyDescent="0.25">
      <c r="A233" s="523"/>
      <c r="B233" s="15" t="s">
        <v>2625</v>
      </c>
      <c r="C233" s="10" t="s">
        <v>2626</v>
      </c>
      <c r="D233" s="474"/>
      <c r="F233" s="502" t="s">
        <v>2556</v>
      </c>
      <c r="G233" s="498" t="s">
        <v>2627</v>
      </c>
      <c r="H233" s="498"/>
      <c r="I233" s="497"/>
      <c r="J233" s="498"/>
      <c r="K233" s="498"/>
      <c r="L233" s="497"/>
      <c r="M233" s="34"/>
      <c r="N233" s="8"/>
      <c r="O233" s="8"/>
    </row>
    <row r="234" spans="1:15" s="9" customFormat="1" hidden="1" x14ac:dyDescent="0.25">
      <c r="A234" s="523"/>
      <c r="B234" s="15" t="s">
        <v>2628</v>
      </c>
      <c r="C234" s="10" t="s">
        <v>2629</v>
      </c>
      <c r="D234" s="474"/>
      <c r="F234" s="497" t="s">
        <v>2149</v>
      </c>
      <c r="G234" s="15"/>
      <c r="H234" s="498"/>
      <c r="I234" s="497"/>
      <c r="J234" s="498"/>
      <c r="K234" s="498"/>
      <c r="L234" s="497"/>
      <c r="M234" s="34"/>
      <c r="N234" s="8"/>
      <c r="O234" s="8"/>
    </row>
    <row r="235" spans="1:15" s="9" customFormat="1" hidden="1" x14ac:dyDescent="0.25">
      <c r="A235" s="523"/>
      <c r="B235" s="15" t="s">
        <v>2630</v>
      </c>
      <c r="C235" s="10" t="s">
        <v>2631</v>
      </c>
      <c r="D235" s="474"/>
      <c r="F235" s="497"/>
      <c r="G235" s="15" t="s">
        <v>2135</v>
      </c>
      <c r="H235" s="498"/>
      <c r="I235" s="497"/>
      <c r="J235" s="498"/>
      <c r="K235" s="498"/>
      <c r="L235" s="497"/>
      <c r="M235" s="34"/>
      <c r="N235" s="8"/>
      <c r="O235" s="8"/>
    </row>
    <row r="236" spans="1:15" s="9" customFormat="1" hidden="1" x14ac:dyDescent="0.25">
      <c r="A236" s="523"/>
      <c r="B236" s="15" t="s">
        <v>2632</v>
      </c>
      <c r="C236" s="13" t="s">
        <v>2633</v>
      </c>
      <c r="D236" s="480"/>
      <c r="F236" s="497" t="s">
        <v>1518</v>
      </c>
      <c r="G236" s="502" t="s">
        <v>47</v>
      </c>
      <c r="H236" s="502" t="s">
        <v>2634</v>
      </c>
      <c r="I236" s="497"/>
      <c r="J236" s="498"/>
      <c r="K236" s="498"/>
      <c r="L236" s="497"/>
      <c r="M236" s="34"/>
      <c r="N236" s="8"/>
      <c r="O236" s="8"/>
    </row>
    <row r="237" spans="1:15" s="9" customFormat="1" ht="25.5" hidden="1" x14ac:dyDescent="0.25">
      <c r="A237" s="523"/>
      <c r="B237" s="15" t="s">
        <v>2635</v>
      </c>
      <c r="C237" s="495" t="s">
        <v>2636</v>
      </c>
      <c r="D237" s="496"/>
      <c r="F237" s="497" t="s">
        <v>1518</v>
      </c>
      <c r="G237" s="498" t="s">
        <v>47</v>
      </c>
      <c r="H237" s="498" t="s">
        <v>2637</v>
      </c>
      <c r="I237" s="499" t="s">
        <v>903</v>
      </c>
      <c r="J237" s="498"/>
      <c r="K237" s="498"/>
      <c r="L237" s="497"/>
      <c r="M237" s="34"/>
      <c r="N237" s="8"/>
      <c r="O237" s="8"/>
    </row>
    <row r="238" spans="1:15" s="9" customFormat="1" hidden="1" x14ac:dyDescent="0.25">
      <c r="A238" s="523"/>
      <c r="B238" s="15" t="s">
        <v>2638</v>
      </c>
      <c r="C238" s="495" t="s">
        <v>2639</v>
      </c>
      <c r="D238" s="496"/>
      <c r="F238" s="497" t="s">
        <v>2149</v>
      </c>
      <c r="G238" s="498" t="s">
        <v>47</v>
      </c>
      <c r="H238" s="498"/>
      <c r="I238" s="499" t="s">
        <v>903</v>
      </c>
      <c r="J238" s="498"/>
      <c r="K238" s="498"/>
      <c r="L238" s="497"/>
      <c r="M238" s="34"/>
      <c r="N238" s="8"/>
      <c r="O238" s="8"/>
    </row>
    <row r="239" spans="1:15" s="9" customFormat="1" hidden="1" x14ac:dyDescent="0.25">
      <c r="A239" s="523"/>
      <c r="B239" s="15" t="s">
        <v>2640</v>
      </c>
      <c r="C239" s="495" t="s">
        <v>2641</v>
      </c>
      <c r="D239" s="496"/>
      <c r="F239" s="497" t="s">
        <v>2149</v>
      </c>
      <c r="G239" s="498" t="s">
        <v>47</v>
      </c>
      <c r="H239" s="498"/>
      <c r="I239" s="499" t="s">
        <v>903</v>
      </c>
      <c r="J239" s="498"/>
      <c r="K239" s="498"/>
      <c r="L239" s="497"/>
      <c r="M239" s="34"/>
      <c r="N239" s="8"/>
      <c r="O239" s="8"/>
    </row>
    <row r="240" spans="1:15" s="9" customFormat="1" hidden="1" x14ac:dyDescent="0.25">
      <c r="A240" s="523"/>
      <c r="B240" s="15" t="s">
        <v>2642</v>
      </c>
      <c r="C240" s="10" t="s">
        <v>2643</v>
      </c>
      <c r="D240" s="474"/>
      <c r="F240" s="497"/>
      <c r="G240" s="15" t="s">
        <v>2135</v>
      </c>
      <c r="H240" s="498"/>
      <c r="I240" s="497"/>
      <c r="J240" s="498"/>
      <c r="K240" s="498"/>
      <c r="L240" s="497"/>
      <c r="M240" s="34"/>
      <c r="N240" s="8"/>
      <c r="O240" s="8"/>
    </row>
    <row r="241" spans="1:15" s="9" customFormat="1" hidden="1" x14ac:dyDescent="0.25">
      <c r="A241" s="523"/>
      <c r="B241" s="15" t="s">
        <v>2644</v>
      </c>
      <c r="C241" s="10" t="s">
        <v>2645</v>
      </c>
      <c r="D241" s="474"/>
      <c r="F241" s="497"/>
      <c r="G241" s="15"/>
      <c r="H241" s="498"/>
      <c r="I241" s="497" t="s">
        <v>2136</v>
      </c>
      <c r="J241" s="498"/>
      <c r="K241" s="498"/>
      <c r="L241" s="497"/>
      <c r="M241" s="34"/>
      <c r="N241" s="8"/>
      <c r="O241" s="8"/>
    </row>
    <row r="242" spans="1:15" s="9" customFormat="1" hidden="1" x14ac:dyDescent="0.25">
      <c r="A242" s="523"/>
      <c r="B242" s="15" t="s">
        <v>2646</v>
      </c>
      <c r="C242" s="495" t="s">
        <v>2647</v>
      </c>
      <c r="D242" s="496"/>
      <c r="F242" s="497" t="s">
        <v>1518</v>
      </c>
      <c r="G242" s="498" t="s">
        <v>47</v>
      </c>
      <c r="H242" s="498"/>
      <c r="I242" s="499" t="s">
        <v>903</v>
      </c>
      <c r="J242" s="498"/>
      <c r="K242" s="498"/>
      <c r="L242" s="497"/>
      <c r="M242" s="34"/>
      <c r="N242" s="8"/>
      <c r="O242" s="8"/>
    </row>
    <row r="243" spans="1:15" s="9" customFormat="1" ht="25.5" hidden="1" x14ac:dyDescent="0.25">
      <c r="A243" s="523"/>
      <c r="B243" s="15" t="s">
        <v>2648</v>
      </c>
      <c r="C243" s="13" t="s">
        <v>2649</v>
      </c>
      <c r="D243" s="480"/>
      <c r="F243" s="497" t="s">
        <v>1518</v>
      </c>
      <c r="G243" s="498"/>
      <c r="H243" s="503" t="s">
        <v>2513</v>
      </c>
      <c r="I243" s="499" t="s">
        <v>2136</v>
      </c>
      <c r="J243" s="498"/>
      <c r="K243" s="498"/>
      <c r="L243" s="497"/>
      <c r="M243" s="34"/>
      <c r="N243" s="8"/>
      <c r="O243" s="8"/>
    </row>
    <row r="244" spans="1:15" s="9" customFormat="1" hidden="1" x14ac:dyDescent="0.25">
      <c r="A244" s="523"/>
      <c r="B244" s="15" t="s">
        <v>2650</v>
      </c>
      <c r="C244" s="10" t="s">
        <v>2651</v>
      </c>
      <c r="D244" s="474"/>
      <c r="F244" s="497"/>
      <c r="G244" s="15" t="s">
        <v>2135</v>
      </c>
      <c r="H244" s="498"/>
      <c r="I244" s="497"/>
      <c r="J244" s="498"/>
      <c r="K244" s="498"/>
      <c r="L244" s="497"/>
      <c r="M244" s="34"/>
      <c r="N244" s="8"/>
      <c r="O244" s="8"/>
    </row>
    <row r="245" spans="1:15" s="9" customFormat="1" hidden="1" x14ac:dyDescent="0.25">
      <c r="A245" s="523"/>
      <c r="B245" s="15" t="s">
        <v>2652</v>
      </c>
      <c r="C245" s="495" t="s">
        <v>2653</v>
      </c>
      <c r="D245" s="496"/>
      <c r="F245" s="497" t="s">
        <v>2149</v>
      </c>
      <c r="G245" s="498" t="s">
        <v>47</v>
      </c>
      <c r="H245" s="498"/>
      <c r="I245" s="499" t="s">
        <v>903</v>
      </c>
      <c r="J245" s="498"/>
      <c r="K245" s="498"/>
      <c r="L245" s="497"/>
      <c r="M245" s="34"/>
      <c r="N245" s="8"/>
      <c r="O245" s="8"/>
    </row>
    <row r="246" spans="1:15" s="9" customFormat="1" hidden="1" x14ac:dyDescent="0.25">
      <c r="A246" s="523"/>
      <c r="B246" s="15" t="s">
        <v>2654</v>
      </c>
      <c r="C246" s="12" t="s">
        <v>2655</v>
      </c>
      <c r="D246" s="479"/>
      <c r="F246" s="497"/>
      <c r="G246" s="501" t="s">
        <v>1642</v>
      </c>
      <c r="H246" s="498"/>
      <c r="I246" s="497"/>
      <c r="J246" s="498" t="s">
        <v>2126</v>
      </c>
      <c r="K246" s="498"/>
      <c r="L246" s="497"/>
      <c r="M246" s="34"/>
      <c r="N246" s="8"/>
      <c r="O246" s="8"/>
    </row>
    <row r="247" spans="1:15" s="9" customFormat="1" hidden="1" x14ac:dyDescent="0.25">
      <c r="A247" s="523"/>
      <c r="B247" s="15" t="s">
        <v>2656</v>
      </c>
      <c r="C247" s="10" t="s">
        <v>2657</v>
      </c>
      <c r="D247" s="474"/>
      <c r="F247" s="497"/>
      <c r="G247" s="15" t="s">
        <v>2135</v>
      </c>
      <c r="H247" s="498"/>
      <c r="I247" s="497" t="s">
        <v>2136</v>
      </c>
      <c r="J247" s="498"/>
      <c r="K247" s="498"/>
      <c r="L247" s="497"/>
      <c r="M247" s="34"/>
      <c r="N247" s="8"/>
      <c r="O247" s="8"/>
    </row>
    <row r="248" spans="1:15" s="9" customFormat="1" hidden="1" x14ac:dyDescent="0.25">
      <c r="A248" s="523"/>
      <c r="B248" s="15" t="s">
        <v>2658</v>
      </c>
      <c r="C248" s="12" t="s">
        <v>2659</v>
      </c>
      <c r="D248" s="479"/>
      <c r="F248" s="497" t="s">
        <v>1518</v>
      </c>
      <c r="G248" s="501"/>
      <c r="H248" s="498"/>
      <c r="I248" s="497"/>
      <c r="J248" s="498" t="s">
        <v>2126</v>
      </c>
      <c r="K248" s="498"/>
      <c r="L248" s="497"/>
      <c r="M248" s="34"/>
      <c r="N248" s="8"/>
      <c r="O248" s="8"/>
    </row>
    <row r="249" spans="1:15" s="9" customFormat="1" hidden="1" x14ac:dyDescent="0.25">
      <c r="A249" s="523"/>
      <c r="B249" s="15" t="s">
        <v>2660</v>
      </c>
      <c r="C249" s="12" t="s">
        <v>2661</v>
      </c>
      <c r="D249" s="479"/>
      <c r="F249" s="497"/>
      <c r="G249" s="501" t="s">
        <v>1598</v>
      </c>
      <c r="H249" s="498"/>
      <c r="I249" s="497"/>
      <c r="J249" s="498" t="s">
        <v>2126</v>
      </c>
      <c r="K249" s="498"/>
      <c r="L249" s="497"/>
      <c r="M249" s="34"/>
      <c r="N249" s="8"/>
      <c r="O249" s="8"/>
    </row>
    <row r="250" spans="1:15" s="9" customFormat="1" hidden="1" x14ac:dyDescent="0.25">
      <c r="A250" s="523"/>
      <c r="B250" s="15" t="s">
        <v>2662</v>
      </c>
      <c r="C250" s="13" t="s">
        <v>2663</v>
      </c>
      <c r="D250" s="480"/>
      <c r="F250" s="497" t="s">
        <v>2141</v>
      </c>
      <c r="G250" s="502" t="s">
        <v>2142</v>
      </c>
      <c r="H250" s="15"/>
      <c r="I250" s="497"/>
      <c r="J250" s="498"/>
      <c r="K250" s="498"/>
      <c r="L250" s="497"/>
      <c r="M250" s="34"/>
      <c r="N250" s="8"/>
      <c r="O250" s="8"/>
    </row>
    <row r="251" spans="1:15" s="9" customFormat="1" hidden="1" x14ac:dyDescent="0.25">
      <c r="A251" s="523"/>
      <c r="B251" s="15" t="s">
        <v>2664</v>
      </c>
      <c r="C251" s="495" t="s">
        <v>2665</v>
      </c>
      <c r="D251" s="496"/>
      <c r="F251" s="497" t="s">
        <v>2149</v>
      </c>
      <c r="G251" s="498" t="s">
        <v>47</v>
      </c>
      <c r="H251" s="498"/>
      <c r="I251" s="499" t="s">
        <v>903</v>
      </c>
      <c r="J251" s="498"/>
      <c r="K251" s="498"/>
      <c r="L251" s="497"/>
      <c r="M251" s="34"/>
      <c r="N251" s="8"/>
      <c r="O251" s="8"/>
    </row>
    <row r="252" spans="1:15" s="9" customFormat="1" hidden="1" x14ac:dyDescent="0.25">
      <c r="A252" s="523"/>
      <c r="B252" s="15" t="s">
        <v>2666</v>
      </c>
      <c r="C252" s="495" t="s">
        <v>2667</v>
      </c>
      <c r="D252" s="496"/>
      <c r="F252" s="497" t="s">
        <v>2149</v>
      </c>
      <c r="G252" s="498" t="s">
        <v>47</v>
      </c>
      <c r="H252" s="498"/>
      <c r="I252" s="499" t="s">
        <v>903</v>
      </c>
      <c r="J252" s="498"/>
      <c r="K252" s="498"/>
      <c r="L252" s="497"/>
      <c r="M252" s="34"/>
      <c r="N252" s="8"/>
      <c r="O252" s="8"/>
    </row>
    <row r="253" spans="1:15" s="9" customFormat="1" hidden="1" x14ac:dyDescent="0.25">
      <c r="A253" s="523"/>
      <c r="B253" s="15" t="s">
        <v>2668</v>
      </c>
      <c r="C253" s="13" t="s">
        <v>2669</v>
      </c>
      <c r="D253" s="480"/>
      <c r="F253" s="497" t="s">
        <v>1518</v>
      </c>
      <c r="G253" s="502" t="s">
        <v>47</v>
      </c>
      <c r="H253" s="15"/>
      <c r="I253" s="497"/>
      <c r="J253" s="498"/>
      <c r="K253" s="498"/>
      <c r="L253" s="497"/>
      <c r="M253" s="34"/>
      <c r="N253" s="8"/>
      <c r="O253" s="8"/>
    </row>
    <row r="254" spans="1:15" s="9" customFormat="1" hidden="1" x14ac:dyDescent="0.25">
      <c r="A254" s="523"/>
      <c r="B254" s="15" t="s">
        <v>2670</v>
      </c>
      <c r="C254" s="12" t="s">
        <v>2671</v>
      </c>
      <c r="D254" s="479"/>
      <c r="F254" s="497"/>
      <c r="G254" s="501" t="s">
        <v>47</v>
      </c>
      <c r="H254" s="498"/>
      <c r="I254" s="497"/>
      <c r="J254" s="498"/>
      <c r="K254" s="498"/>
      <c r="L254" s="497"/>
      <c r="M254" s="34"/>
      <c r="N254" s="8"/>
      <c r="O254" s="8"/>
    </row>
    <row r="255" spans="1:15" s="9" customFormat="1" hidden="1" x14ac:dyDescent="0.25">
      <c r="A255" s="523"/>
      <c r="B255" s="15" t="s">
        <v>2672</v>
      </c>
      <c r="C255" s="12" t="s">
        <v>2673</v>
      </c>
      <c r="D255" s="479"/>
      <c r="F255" s="497"/>
      <c r="G255" s="501" t="s">
        <v>2608</v>
      </c>
      <c r="H255" s="498"/>
      <c r="I255" s="497"/>
      <c r="J255" s="498"/>
      <c r="K255" s="498"/>
      <c r="L255" s="497"/>
      <c r="M255" s="34"/>
      <c r="N255" s="8"/>
      <c r="O255" s="8"/>
    </row>
    <row r="256" spans="1:15" s="9" customFormat="1" hidden="1" x14ac:dyDescent="0.25">
      <c r="A256" s="523"/>
      <c r="B256" s="15" t="s">
        <v>2674</v>
      </c>
      <c r="C256" s="12" t="s">
        <v>2675</v>
      </c>
      <c r="D256" s="479"/>
      <c r="F256" s="497"/>
      <c r="G256" s="501" t="s">
        <v>47</v>
      </c>
      <c r="H256" s="498"/>
      <c r="I256" s="497"/>
      <c r="J256" s="498"/>
      <c r="K256" s="498"/>
      <c r="L256" s="497"/>
      <c r="M256" s="34"/>
      <c r="N256" s="8"/>
      <c r="O256" s="8"/>
    </row>
    <row r="257" spans="1:15" s="9" customFormat="1" hidden="1" x14ac:dyDescent="0.25">
      <c r="A257" s="523"/>
      <c r="B257" s="15" t="s">
        <v>2676</v>
      </c>
      <c r="C257" s="13" t="s">
        <v>2677</v>
      </c>
      <c r="D257" s="480"/>
      <c r="F257" s="497" t="s">
        <v>1518</v>
      </c>
      <c r="G257" s="498"/>
      <c r="H257" s="503" t="s">
        <v>2678</v>
      </c>
      <c r="I257" s="499" t="s">
        <v>2136</v>
      </c>
      <c r="J257" s="498"/>
      <c r="K257" s="498"/>
      <c r="L257" s="497"/>
      <c r="M257" s="34"/>
      <c r="N257" s="8"/>
      <c r="O257" s="8"/>
    </row>
    <row r="258" spans="1:15" s="9" customFormat="1" hidden="1" x14ac:dyDescent="0.25">
      <c r="A258" s="523"/>
      <c r="B258" s="15" t="s">
        <v>2679</v>
      </c>
      <c r="C258" s="10" t="s">
        <v>2680</v>
      </c>
      <c r="D258" s="474"/>
      <c r="F258" s="497"/>
      <c r="G258" s="15" t="s">
        <v>2135</v>
      </c>
      <c r="H258" s="498"/>
      <c r="I258" s="497" t="s">
        <v>2136</v>
      </c>
      <c r="J258" s="498"/>
      <c r="K258" s="498"/>
      <c r="L258" s="497"/>
      <c r="M258" s="34"/>
      <c r="N258" s="8"/>
      <c r="O258" s="8"/>
    </row>
    <row r="259" spans="1:15" s="9" customFormat="1" ht="25.5" hidden="1" x14ac:dyDescent="0.25">
      <c r="A259" s="523"/>
      <c r="B259" s="15" t="s">
        <v>2681</v>
      </c>
      <c r="C259" s="13" t="s">
        <v>1703</v>
      </c>
      <c r="D259" s="480"/>
      <c r="F259" s="502" t="s">
        <v>2556</v>
      </c>
      <c r="G259" s="15" t="s">
        <v>2682</v>
      </c>
      <c r="H259" s="15"/>
      <c r="I259" s="497"/>
      <c r="J259" s="498"/>
      <c r="K259" s="498"/>
      <c r="L259" s="497" t="s">
        <v>2683</v>
      </c>
      <c r="M259" s="34"/>
      <c r="N259" s="8"/>
      <c r="O259" s="8"/>
    </row>
    <row r="260" spans="1:15" s="9" customFormat="1" hidden="1" x14ac:dyDescent="0.25">
      <c r="A260" s="523"/>
      <c r="B260" s="15" t="s">
        <v>2684</v>
      </c>
      <c r="C260" s="498" t="s">
        <v>2685</v>
      </c>
      <c r="D260" s="8"/>
      <c r="F260" s="497" t="s">
        <v>1518</v>
      </c>
      <c r="G260" s="498"/>
      <c r="H260" s="498"/>
      <c r="I260" s="497" t="s">
        <v>26</v>
      </c>
      <c r="J260" s="498" t="s">
        <v>2686</v>
      </c>
      <c r="K260" s="498"/>
      <c r="L260" s="497"/>
      <c r="M260" s="34"/>
      <c r="N260" s="8"/>
      <c r="O260" s="8"/>
    </row>
    <row r="261" spans="1:15" s="9" customFormat="1" hidden="1" x14ac:dyDescent="0.25">
      <c r="A261" s="523"/>
      <c r="B261" s="15" t="s">
        <v>2687</v>
      </c>
      <c r="C261" s="15" t="s">
        <v>2688</v>
      </c>
      <c r="D261" s="470"/>
      <c r="F261" s="502" t="s">
        <v>1554</v>
      </c>
      <c r="G261" s="498"/>
      <c r="H261" s="15">
        <v>10</v>
      </c>
      <c r="I261" s="502" t="s">
        <v>26</v>
      </c>
      <c r="J261" s="15"/>
      <c r="K261" s="15"/>
      <c r="L261" s="502"/>
      <c r="M261" s="506"/>
      <c r="N261" s="8"/>
      <c r="O261" s="8"/>
    </row>
    <row r="262" spans="1:15" s="9" customFormat="1" hidden="1" x14ac:dyDescent="0.25">
      <c r="A262" s="523"/>
      <c r="B262" s="15" t="s">
        <v>2689</v>
      </c>
      <c r="C262" s="495" t="s">
        <v>2690</v>
      </c>
      <c r="D262" s="496"/>
      <c r="F262" s="497" t="s">
        <v>2149</v>
      </c>
      <c r="G262" s="498" t="s">
        <v>47</v>
      </c>
      <c r="H262" s="498"/>
      <c r="I262" s="499" t="s">
        <v>903</v>
      </c>
      <c r="J262" s="498"/>
      <c r="K262" s="498"/>
      <c r="L262" s="497"/>
      <c r="M262" s="34"/>
      <c r="N262" s="8"/>
      <c r="O262" s="8"/>
    </row>
    <row r="263" spans="1:15" s="9" customFormat="1" hidden="1" x14ac:dyDescent="0.25">
      <c r="A263" s="523"/>
      <c r="B263" s="15" t="s">
        <v>2691</v>
      </c>
      <c r="C263" s="10" t="s">
        <v>2692</v>
      </c>
      <c r="D263" s="474"/>
      <c r="F263" s="497" t="s">
        <v>2149</v>
      </c>
      <c r="G263" s="15"/>
      <c r="H263" s="498"/>
      <c r="I263" s="497" t="s">
        <v>2136</v>
      </c>
      <c r="J263" s="498"/>
      <c r="K263" s="498"/>
      <c r="L263" s="497"/>
      <c r="M263" s="34"/>
      <c r="N263" s="8"/>
      <c r="O263" s="8"/>
    </row>
    <row r="264" spans="1:15" s="9" customFormat="1" hidden="1" x14ac:dyDescent="0.25">
      <c r="A264" s="523"/>
      <c r="B264" s="15" t="s">
        <v>2693</v>
      </c>
      <c r="C264" s="13" t="s">
        <v>2694</v>
      </c>
      <c r="D264" s="480"/>
      <c r="F264" s="497" t="s">
        <v>1518</v>
      </c>
      <c r="G264" s="498"/>
      <c r="H264" s="503" t="s">
        <v>2695</v>
      </c>
      <c r="I264" s="499" t="s">
        <v>2136</v>
      </c>
      <c r="J264" s="498"/>
      <c r="K264" s="498"/>
      <c r="L264" s="497"/>
      <c r="M264" s="34"/>
      <c r="N264" s="8"/>
      <c r="O264" s="8"/>
    </row>
    <row r="265" spans="1:15" s="9" customFormat="1" hidden="1" x14ac:dyDescent="0.25">
      <c r="A265" s="523"/>
      <c r="B265" s="15" t="s">
        <v>2696</v>
      </c>
      <c r="C265" s="495" t="s">
        <v>2697</v>
      </c>
      <c r="D265" s="496"/>
      <c r="F265" s="497"/>
      <c r="G265" s="498" t="s">
        <v>2698</v>
      </c>
      <c r="H265" s="498"/>
      <c r="I265" s="499" t="s">
        <v>903</v>
      </c>
      <c r="J265" s="498"/>
      <c r="K265" s="498"/>
      <c r="L265" s="497"/>
      <c r="M265" s="34"/>
      <c r="N265" s="8"/>
      <c r="O265" s="8"/>
    </row>
    <row r="266" spans="1:15" s="9" customFormat="1" hidden="1" x14ac:dyDescent="0.25">
      <c r="A266" s="523"/>
      <c r="B266" s="15" t="s">
        <v>2699</v>
      </c>
      <c r="C266" s="495" t="s">
        <v>2700</v>
      </c>
      <c r="D266" s="496"/>
      <c r="F266" s="497"/>
      <c r="G266" s="498" t="s">
        <v>2190</v>
      </c>
      <c r="H266" s="498"/>
      <c r="I266" s="499" t="s">
        <v>903</v>
      </c>
      <c r="J266" s="498"/>
      <c r="K266" s="498"/>
      <c r="L266" s="497"/>
      <c r="M266" s="34"/>
      <c r="N266" s="8"/>
      <c r="O266" s="8"/>
    </row>
    <row r="267" spans="1:15" s="9" customFormat="1" hidden="1" x14ac:dyDescent="0.25">
      <c r="A267" s="523"/>
      <c r="B267" s="15" t="s">
        <v>2701</v>
      </c>
      <c r="C267" s="10" t="s">
        <v>2702</v>
      </c>
      <c r="D267" s="474"/>
      <c r="F267" s="497" t="s">
        <v>2149</v>
      </c>
      <c r="G267" s="15"/>
      <c r="H267" s="498"/>
      <c r="I267" s="497" t="s">
        <v>2136</v>
      </c>
      <c r="J267" s="498"/>
      <c r="K267" s="498"/>
      <c r="L267" s="497"/>
      <c r="M267" s="34"/>
      <c r="N267" s="8"/>
      <c r="O267" s="8"/>
    </row>
    <row r="268" spans="1:15" s="9" customFormat="1" hidden="1" x14ac:dyDescent="0.25">
      <c r="A268" s="523"/>
      <c r="B268" s="15" t="s">
        <v>2703</v>
      </c>
      <c r="C268" s="10" t="s">
        <v>2704</v>
      </c>
      <c r="D268" s="474"/>
      <c r="F268" s="497"/>
      <c r="G268" s="15" t="s">
        <v>2135</v>
      </c>
      <c r="H268" s="498"/>
      <c r="I268" s="497" t="s">
        <v>2136</v>
      </c>
      <c r="J268" s="498"/>
      <c r="K268" s="498"/>
      <c r="L268" s="497"/>
      <c r="M268" s="34"/>
      <c r="N268" s="8"/>
      <c r="O268" s="8"/>
    </row>
    <row r="269" spans="1:15" s="9" customFormat="1" hidden="1" x14ac:dyDescent="0.25">
      <c r="A269" s="523"/>
      <c r="B269" s="15" t="s">
        <v>2705</v>
      </c>
      <c r="C269" s="495" t="s">
        <v>2706</v>
      </c>
      <c r="D269" s="496"/>
      <c r="F269" s="497"/>
      <c r="G269" s="498" t="s">
        <v>2190</v>
      </c>
      <c r="H269" s="498"/>
      <c r="I269" s="499" t="s">
        <v>903</v>
      </c>
      <c r="J269" s="498"/>
      <c r="K269" s="498"/>
      <c r="L269" s="497"/>
      <c r="M269" s="34"/>
      <c r="N269" s="8"/>
      <c r="O269" s="8"/>
    </row>
    <row r="270" spans="1:15" s="9" customFormat="1" hidden="1" x14ac:dyDescent="0.25">
      <c r="A270" s="523"/>
      <c r="B270" s="15" t="s">
        <v>2707</v>
      </c>
      <c r="C270" s="495" t="s">
        <v>2708</v>
      </c>
      <c r="D270" s="496"/>
      <c r="F270" s="497" t="s">
        <v>1518</v>
      </c>
      <c r="G270" s="498" t="s">
        <v>47</v>
      </c>
      <c r="H270" s="498"/>
      <c r="I270" s="499" t="s">
        <v>26</v>
      </c>
      <c r="J270" s="498"/>
      <c r="K270" s="498"/>
      <c r="L270" s="497"/>
      <c r="M270" s="34"/>
      <c r="N270" s="8"/>
      <c r="O270" s="8"/>
    </row>
    <row r="271" spans="1:15" s="9" customFormat="1" hidden="1" x14ac:dyDescent="0.25">
      <c r="A271" s="523"/>
      <c r="B271" s="15" t="s">
        <v>2709</v>
      </c>
      <c r="C271" s="495" t="s">
        <v>2710</v>
      </c>
      <c r="D271" s="496"/>
      <c r="F271" s="497" t="s">
        <v>1518</v>
      </c>
      <c r="G271" s="498" t="s">
        <v>47</v>
      </c>
      <c r="H271" s="498" t="s">
        <v>2711</v>
      </c>
      <c r="I271" s="499" t="s">
        <v>26</v>
      </c>
      <c r="J271" s="498"/>
      <c r="K271" s="498"/>
      <c r="L271" s="497"/>
      <c r="M271" s="34"/>
      <c r="N271" s="8"/>
      <c r="O271" s="8"/>
    </row>
    <row r="272" spans="1:15" s="9" customFormat="1" hidden="1" x14ac:dyDescent="0.25">
      <c r="A272" s="523"/>
      <c r="B272" s="15" t="s">
        <v>2712</v>
      </c>
      <c r="C272" s="495" t="s">
        <v>2713</v>
      </c>
      <c r="D272" s="496"/>
      <c r="F272" s="497" t="s">
        <v>1518</v>
      </c>
      <c r="G272" s="498" t="s">
        <v>47</v>
      </c>
      <c r="H272" s="498" t="s">
        <v>2543</v>
      </c>
      <c r="I272" s="499"/>
      <c r="J272" s="498"/>
      <c r="K272" s="498"/>
      <c r="L272" s="497"/>
      <c r="M272" s="34"/>
      <c r="N272" s="8"/>
      <c r="O272" s="8"/>
    </row>
    <row r="273" spans="1:15" s="9" customFormat="1" hidden="1" x14ac:dyDescent="0.25">
      <c r="A273" s="523"/>
      <c r="B273" s="15" t="s">
        <v>2714</v>
      </c>
      <c r="C273" s="501" t="s">
        <v>2715</v>
      </c>
      <c r="D273" s="505"/>
      <c r="F273" s="497" t="s">
        <v>2149</v>
      </c>
      <c r="G273" s="498"/>
      <c r="H273" s="498"/>
      <c r="I273" s="497"/>
      <c r="J273" s="498"/>
      <c r="K273" s="498"/>
      <c r="L273" s="497"/>
      <c r="M273" s="34"/>
      <c r="N273" s="8"/>
      <c r="O273" s="8"/>
    </row>
    <row r="274" spans="1:15" s="9" customFormat="1" hidden="1" x14ac:dyDescent="0.25">
      <c r="A274" s="523"/>
      <c r="B274" s="15" t="s">
        <v>2716</v>
      </c>
      <c r="C274" s="13" t="s">
        <v>2717</v>
      </c>
      <c r="D274" s="480"/>
      <c r="F274" s="497" t="s">
        <v>1518</v>
      </c>
      <c r="G274" s="498"/>
      <c r="H274" s="512" t="s">
        <v>2718</v>
      </c>
      <c r="I274" s="499" t="s">
        <v>2136</v>
      </c>
      <c r="J274" s="498"/>
      <c r="K274" s="498"/>
      <c r="L274" s="497"/>
      <c r="M274" s="34"/>
      <c r="N274" s="8"/>
      <c r="O274" s="8"/>
    </row>
    <row r="275" spans="1:15" s="9" customFormat="1" hidden="1" x14ac:dyDescent="0.25">
      <c r="A275" s="523"/>
      <c r="B275" s="15" t="s">
        <v>2719</v>
      </c>
      <c r="C275" s="10" t="s">
        <v>2720</v>
      </c>
      <c r="D275" s="474"/>
      <c r="F275" s="497"/>
      <c r="G275" s="15" t="s">
        <v>2135</v>
      </c>
      <c r="H275" s="498"/>
      <c r="I275" s="497" t="s">
        <v>2136</v>
      </c>
      <c r="J275" s="498"/>
      <c r="K275" s="498"/>
      <c r="L275" s="497"/>
      <c r="M275" s="34"/>
      <c r="N275" s="8"/>
      <c r="O275" s="8"/>
    </row>
    <row r="276" spans="1:15" s="9" customFormat="1" hidden="1" x14ac:dyDescent="0.25">
      <c r="A276" s="523"/>
      <c r="B276" s="15" t="s">
        <v>2721</v>
      </c>
      <c r="C276" s="10" t="s">
        <v>2722</v>
      </c>
      <c r="D276" s="474"/>
      <c r="F276" s="497"/>
      <c r="G276" s="15" t="s">
        <v>2135</v>
      </c>
      <c r="H276" s="498"/>
      <c r="I276" s="497" t="s">
        <v>2136</v>
      </c>
      <c r="J276" s="498"/>
      <c r="K276" s="498"/>
      <c r="L276" s="497"/>
      <c r="M276" s="34"/>
      <c r="N276" s="8"/>
      <c r="O276" s="8"/>
    </row>
    <row r="277" spans="1:15" s="9" customFormat="1" hidden="1" x14ac:dyDescent="0.25">
      <c r="A277" s="523"/>
      <c r="B277" s="15" t="s">
        <v>2723</v>
      </c>
      <c r="C277" s="10" t="s">
        <v>2724</v>
      </c>
      <c r="D277" s="474"/>
      <c r="F277" s="497"/>
      <c r="G277" s="15" t="s">
        <v>2135</v>
      </c>
      <c r="H277" s="498"/>
      <c r="I277" s="497" t="s">
        <v>2136</v>
      </c>
      <c r="J277" s="498"/>
      <c r="K277" s="498"/>
      <c r="L277" s="497"/>
      <c r="M277" s="34"/>
      <c r="N277" s="8"/>
      <c r="O277" s="8"/>
    </row>
    <row r="278" spans="1:15" s="9" customFormat="1" hidden="1" x14ac:dyDescent="0.25">
      <c r="A278" s="523"/>
      <c r="B278" s="15" t="s">
        <v>2725</v>
      </c>
      <c r="C278" s="495" t="s">
        <v>2726</v>
      </c>
      <c r="D278" s="496"/>
      <c r="F278" s="497" t="s">
        <v>2149</v>
      </c>
      <c r="G278" s="498" t="s">
        <v>47</v>
      </c>
      <c r="H278" s="498"/>
      <c r="I278" s="499" t="s">
        <v>903</v>
      </c>
      <c r="J278" s="498"/>
      <c r="K278" s="498"/>
      <c r="L278" s="497"/>
      <c r="M278" s="34"/>
      <c r="N278" s="8"/>
      <c r="O278" s="8"/>
    </row>
    <row r="279" spans="1:15" s="9" customFormat="1" ht="25.5" hidden="1" x14ac:dyDescent="0.25">
      <c r="A279" s="523"/>
      <c r="B279" s="15" t="s">
        <v>2727</v>
      </c>
      <c r="C279" s="13" t="s">
        <v>2728</v>
      </c>
      <c r="D279" s="480"/>
      <c r="F279" s="497" t="s">
        <v>1518</v>
      </c>
      <c r="G279" s="498"/>
      <c r="H279" s="503" t="s">
        <v>2729</v>
      </c>
      <c r="I279" s="499" t="s">
        <v>2136</v>
      </c>
      <c r="J279" s="498"/>
      <c r="K279" s="498"/>
      <c r="L279" s="497"/>
      <c r="M279" s="34"/>
      <c r="N279" s="8"/>
      <c r="O279" s="8"/>
    </row>
    <row r="280" spans="1:15" s="9" customFormat="1" hidden="1" x14ac:dyDescent="0.25">
      <c r="A280" s="523"/>
      <c r="B280" s="15" t="s">
        <v>2730</v>
      </c>
      <c r="C280" s="495" t="s">
        <v>2731</v>
      </c>
      <c r="D280" s="496"/>
      <c r="F280" s="497" t="s">
        <v>2149</v>
      </c>
      <c r="G280" s="498" t="s">
        <v>47</v>
      </c>
      <c r="H280" s="498"/>
      <c r="I280" s="499" t="s">
        <v>903</v>
      </c>
      <c r="J280" s="498"/>
      <c r="K280" s="498"/>
      <c r="L280" s="497"/>
      <c r="M280" s="34"/>
      <c r="N280" s="8"/>
      <c r="O280" s="8"/>
    </row>
    <row r="281" spans="1:15" s="9" customFormat="1" hidden="1" x14ac:dyDescent="0.25">
      <c r="A281" s="523"/>
      <c r="B281" s="15" t="s">
        <v>2732</v>
      </c>
      <c r="C281" s="495" t="s">
        <v>1526</v>
      </c>
      <c r="D281" s="496"/>
      <c r="F281" s="497" t="s">
        <v>1518</v>
      </c>
      <c r="G281" s="498"/>
      <c r="H281" s="498" t="s">
        <v>2733</v>
      </c>
      <c r="I281" s="499"/>
      <c r="J281" s="498"/>
      <c r="K281" s="498"/>
      <c r="L281" s="497"/>
      <c r="M281" s="34"/>
      <c r="N281" s="8"/>
      <c r="O281" s="8"/>
    </row>
    <row r="282" spans="1:15" s="9" customFormat="1" hidden="1" x14ac:dyDescent="0.25">
      <c r="A282" s="523"/>
      <c r="B282" s="15" t="s">
        <v>2734</v>
      </c>
      <c r="C282" s="10" t="s">
        <v>2735</v>
      </c>
      <c r="D282" s="474"/>
      <c r="F282" s="497"/>
      <c r="G282" s="15" t="s">
        <v>2736</v>
      </c>
      <c r="H282" s="498"/>
      <c r="I282" s="497" t="s">
        <v>2136</v>
      </c>
      <c r="J282" s="498"/>
      <c r="K282" s="498"/>
      <c r="L282" s="497"/>
      <c r="M282" s="34"/>
      <c r="N282" s="8"/>
      <c r="O282" s="8"/>
    </row>
    <row r="283" spans="1:15" s="9" customFormat="1" hidden="1" x14ac:dyDescent="0.25">
      <c r="A283" s="523"/>
      <c r="B283" s="15" t="s">
        <v>2737</v>
      </c>
      <c r="C283" s="495" t="s">
        <v>2738</v>
      </c>
      <c r="D283" s="496"/>
      <c r="F283" s="497" t="s">
        <v>2149</v>
      </c>
      <c r="G283" s="498" t="s">
        <v>47</v>
      </c>
      <c r="H283" s="498"/>
      <c r="I283" s="499" t="s">
        <v>903</v>
      </c>
      <c r="J283" s="498"/>
      <c r="K283" s="498"/>
      <c r="L283" s="497"/>
      <c r="M283" s="34"/>
      <c r="N283" s="8"/>
      <c r="O283" s="8"/>
    </row>
    <row r="284" spans="1:15" s="9" customFormat="1" hidden="1" x14ac:dyDescent="0.25">
      <c r="A284" s="523"/>
      <c r="B284" s="15" t="s">
        <v>2739</v>
      </c>
      <c r="C284" s="495" t="s">
        <v>2740</v>
      </c>
      <c r="D284" s="496"/>
      <c r="F284" s="497"/>
      <c r="G284" s="498" t="s">
        <v>47</v>
      </c>
      <c r="H284" s="498"/>
      <c r="I284" s="499" t="s">
        <v>903</v>
      </c>
      <c r="J284" s="498"/>
      <c r="K284" s="498"/>
      <c r="L284" s="497"/>
      <c r="M284" s="34"/>
      <c r="N284" s="8"/>
      <c r="O284" s="8"/>
    </row>
    <row r="285" spans="1:15" s="9" customFormat="1" hidden="1" x14ac:dyDescent="0.25">
      <c r="A285" s="523"/>
      <c r="B285" s="15" t="s">
        <v>2741</v>
      </c>
      <c r="C285" s="495" t="s">
        <v>1003</v>
      </c>
      <c r="D285" s="496"/>
      <c r="F285" s="497" t="s">
        <v>2149</v>
      </c>
      <c r="G285" s="498" t="s">
        <v>47</v>
      </c>
      <c r="H285" s="498"/>
      <c r="I285" s="499" t="s">
        <v>903</v>
      </c>
      <c r="J285" s="498"/>
      <c r="K285" s="498"/>
      <c r="L285" s="497"/>
      <c r="M285" s="34"/>
      <c r="N285" s="8"/>
      <c r="O285" s="8"/>
    </row>
    <row r="286" spans="1:15" s="9" customFormat="1" hidden="1" x14ac:dyDescent="0.25">
      <c r="A286" s="523"/>
      <c r="B286" s="15" t="s">
        <v>2742</v>
      </c>
      <c r="C286" s="495" t="s">
        <v>2743</v>
      </c>
      <c r="D286" s="496"/>
      <c r="F286" s="497" t="s">
        <v>1591</v>
      </c>
      <c r="G286" s="498" t="s">
        <v>1597</v>
      </c>
      <c r="H286" s="498">
        <v>21.1</v>
      </c>
      <c r="I286" s="499" t="s">
        <v>26</v>
      </c>
      <c r="J286" s="498"/>
      <c r="K286" s="498"/>
      <c r="L286" s="497"/>
      <c r="M286" s="34"/>
      <c r="N286" s="8"/>
      <c r="O286" s="8"/>
    </row>
    <row r="287" spans="1:15" s="9" customFormat="1" hidden="1" x14ac:dyDescent="0.25">
      <c r="A287" s="523"/>
      <c r="B287" s="15" t="s">
        <v>2744</v>
      </c>
      <c r="C287" s="13" t="s">
        <v>2745</v>
      </c>
      <c r="D287" s="480"/>
      <c r="F287" s="497" t="s">
        <v>1518</v>
      </c>
      <c r="G287" s="498"/>
      <c r="H287" s="503" t="s">
        <v>2513</v>
      </c>
      <c r="I287" s="499" t="s">
        <v>2136</v>
      </c>
      <c r="J287" s="498"/>
      <c r="K287" s="498"/>
      <c r="L287" s="497"/>
      <c r="M287" s="34"/>
      <c r="N287" s="8"/>
      <c r="O287" s="8"/>
    </row>
    <row r="288" spans="1:15" s="9" customFormat="1" hidden="1" x14ac:dyDescent="0.25">
      <c r="A288" s="523"/>
      <c r="B288" s="15" t="s">
        <v>2746</v>
      </c>
      <c r="C288" s="495" t="s">
        <v>2747</v>
      </c>
      <c r="D288" s="496"/>
      <c r="F288" s="497" t="s">
        <v>1591</v>
      </c>
      <c r="G288" s="498" t="s">
        <v>1597</v>
      </c>
      <c r="H288" s="498">
        <v>20.5</v>
      </c>
      <c r="I288" s="499" t="s">
        <v>26</v>
      </c>
      <c r="J288" s="498"/>
      <c r="K288" s="498"/>
      <c r="L288" s="497"/>
      <c r="M288" s="34"/>
      <c r="N288" s="8"/>
      <c r="O288" s="8"/>
    </row>
    <row r="289" spans="1:15" s="9" customFormat="1" hidden="1" x14ac:dyDescent="0.25">
      <c r="A289" s="523"/>
      <c r="B289" s="15" t="s">
        <v>2748</v>
      </c>
      <c r="C289" s="495" t="s">
        <v>2749</v>
      </c>
      <c r="D289" s="496"/>
      <c r="F289" s="497" t="s">
        <v>2149</v>
      </c>
      <c r="G289" s="498" t="s">
        <v>47</v>
      </c>
      <c r="H289" s="498"/>
      <c r="I289" s="499" t="s">
        <v>903</v>
      </c>
      <c r="J289" s="498"/>
      <c r="K289" s="498"/>
      <c r="L289" s="497"/>
      <c r="M289" s="34"/>
      <c r="N289" s="8"/>
      <c r="O289" s="8"/>
    </row>
    <row r="290" spans="1:15" s="9" customFormat="1" hidden="1" x14ac:dyDescent="0.25">
      <c r="A290" s="523"/>
      <c r="B290" s="15" t="s">
        <v>2750</v>
      </c>
      <c r="C290" s="495" t="s">
        <v>2751</v>
      </c>
      <c r="D290" s="496"/>
      <c r="F290" s="497" t="s">
        <v>2149</v>
      </c>
      <c r="G290" s="498" t="s">
        <v>47</v>
      </c>
      <c r="H290" s="498"/>
      <c r="I290" s="499" t="s">
        <v>903</v>
      </c>
      <c r="J290" s="498"/>
      <c r="K290" s="498"/>
      <c r="L290" s="497"/>
      <c r="M290" s="34"/>
      <c r="N290" s="8"/>
      <c r="O290" s="8"/>
    </row>
    <row r="291" spans="1:15" s="9" customFormat="1" hidden="1" x14ac:dyDescent="0.25">
      <c r="A291" s="523"/>
      <c r="B291" s="15" t="s">
        <v>2752</v>
      </c>
      <c r="C291" s="501" t="s">
        <v>2753</v>
      </c>
      <c r="D291" s="505"/>
      <c r="F291" s="497" t="s">
        <v>2149</v>
      </c>
      <c r="G291" s="498"/>
      <c r="H291" s="498"/>
      <c r="I291" s="497"/>
      <c r="J291" s="498"/>
      <c r="K291" s="498"/>
      <c r="L291" s="497"/>
      <c r="M291" s="34"/>
      <c r="N291" s="8"/>
      <c r="O291" s="8"/>
    </row>
    <row r="292" spans="1:15" s="9" customFormat="1" hidden="1" x14ac:dyDescent="0.25">
      <c r="A292" s="523"/>
      <c r="B292" s="15" t="s">
        <v>2754</v>
      </c>
      <c r="C292" s="13" t="s">
        <v>2755</v>
      </c>
      <c r="D292" s="480"/>
      <c r="F292" s="497" t="s">
        <v>1518</v>
      </c>
      <c r="G292" s="498"/>
      <c r="H292" s="503" t="s">
        <v>2756</v>
      </c>
      <c r="I292" s="499" t="s">
        <v>2136</v>
      </c>
      <c r="J292" s="498"/>
      <c r="K292" s="498"/>
      <c r="L292" s="497"/>
      <c r="M292" s="34"/>
      <c r="N292" s="8"/>
      <c r="O292" s="8"/>
    </row>
    <row r="293" spans="1:15" s="9" customFormat="1" hidden="1" x14ac:dyDescent="0.25">
      <c r="A293" s="523"/>
      <c r="B293" s="15" t="s">
        <v>2757</v>
      </c>
      <c r="C293" s="495" t="s">
        <v>2758</v>
      </c>
      <c r="D293" s="496"/>
      <c r="F293" s="497" t="s">
        <v>2149</v>
      </c>
      <c r="G293" s="498" t="s">
        <v>47</v>
      </c>
      <c r="H293" s="498"/>
      <c r="I293" s="499" t="s">
        <v>903</v>
      </c>
      <c r="J293" s="498"/>
      <c r="K293" s="498"/>
      <c r="L293" s="497"/>
      <c r="M293" s="34"/>
      <c r="N293" s="8"/>
      <c r="O293" s="8"/>
    </row>
    <row r="294" spans="1:15" s="9" customFormat="1" hidden="1" x14ac:dyDescent="0.25">
      <c r="A294" s="523"/>
      <c r="B294" s="15" t="s">
        <v>2759</v>
      </c>
      <c r="C294" s="13" t="s">
        <v>2760</v>
      </c>
      <c r="D294" s="480"/>
      <c r="F294" s="497" t="s">
        <v>1518</v>
      </c>
      <c r="G294" s="498"/>
      <c r="H294" s="512" t="s">
        <v>2761</v>
      </c>
      <c r="I294" s="499" t="s">
        <v>2136</v>
      </c>
      <c r="J294" s="498"/>
      <c r="K294" s="498"/>
      <c r="L294" s="497"/>
      <c r="M294" s="34"/>
      <c r="N294" s="8"/>
      <c r="O294" s="8"/>
    </row>
    <row r="295" spans="1:15" s="9" customFormat="1" hidden="1" x14ac:dyDescent="0.25">
      <c r="A295" s="523"/>
      <c r="B295" s="15" t="s">
        <v>2762</v>
      </c>
      <c r="C295" s="495" t="s">
        <v>2763</v>
      </c>
      <c r="D295" s="496"/>
      <c r="F295" s="497" t="s">
        <v>2149</v>
      </c>
      <c r="G295" s="498" t="s">
        <v>47</v>
      </c>
      <c r="H295" s="498"/>
      <c r="I295" s="499" t="s">
        <v>903</v>
      </c>
      <c r="J295" s="498"/>
      <c r="K295" s="498"/>
      <c r="L295" s="497"/>
      <c r="M295" s="34"/>
      <c r="N295" s="8"/>
      <c r="O295" s="8"/>
    </row>
    <row r="296" spans="1:15" s="9" customFormat="1" hidden="1" x14ac:dyDescent="0.25">
      <c r="A296" s="523"/>
      <c r="B296" s="15" t="s">
        <v>2764</v>
      </c>
      <c r="C296" s="495" t="s">
        <v>2765</v>
      </c>
      <c r="D296" s="496"/>
      <c r="F296" s="497" t="s">
        <v>2149</v>
      </c>
      <c r="G296" s="498" t="s">
        <v>47</v>
      </c>
      <c r="H296" s="498"/>
      <c r="I296" s="499" t="s">
        <v>903</v>
      </c>
      <c r="J296" s="498"/>
      <c r="K296" s="498"/>
      <c r="L296" s="497"/>
      <c r="M296" s="34"/>
      <c r="N296" s="8"/>
      <c r="O296" s="8"/>
    </row>
    <row r="297" spans="1:15" s="9" customFormat="1" hidden="1" x14ac:dyDescent="0.25">
      <c r="A297" s="523"/>
      <c r="B297" s="15" t="s">
        <v>2766</v>
      </c>
      <c r="C297" s="13" t="s">
        <v>2767</v>
      </c>
      <c r="D297" s="480"/>
      <c r="F297" s="497" t="s">
        <v>1518</v>
      </c>
      <c r="G297" s="498"/>
      <c r="H297" s="512" t="s">
        <v>2761</v>
      </c>
      <c r="I297" s="499" t="s">
        <v>2136</v>
      </c>
      <c r="J297" s="498"/>
      <c r="K297" s="498"/>
      <c r="L297" s="497"/>
      <c r="M297" s="34"/>
      <c r="N297" s="8"/>
      <c r="O297" s="8"/>
    </row>
    <row r="298" spans="1:15" s="9" customFormat="1" hidden="1" x14ac:dyDescent="0.25">
      <c r="A298" s="523"/>
      <c r="B298" s="15" t="s">
        <v>2768</v>
      </c>
      <c r="C298" s="495" t="s">
        <v>2769</v>
      </c>
      <c r="D298" s="496"/>
      <c r="F298" s="497" t="s">
        <v>1641</v>
      </c>
      <c r="G298" s="498" t="s">
        <v>1644</v>
      </c>
      <c r="H298" s="498" t="s">
        <v>2770</v>
      </c>
      <c r="I298" s="499" t="s">
        <v>903</v>
      </c>
      <c r="J298" s="498"/>
      <c r="K298" s="498"/>
      <c r="L298" s="497"/>
      <c r="M298" s="34"/>
      <c r="N298" s="8"/>
      <c r="O298" s="8"/>
    </row>
    <row r="299" spans="1:15" s="9" customFormat="1" hidden="1" x14ac:dyDescent="0.25">
      <c r="A299" s="523"/>
      <c r="B299" s="15" t="s">
        <v>2771</v>
      </c>
      <c r="C299" s="10" t="s">
        <v>2772</v>
      </c>
      <c r="D299" s="474"/>
      <c r="F299" s="497" t="s">
        <v>1518</v>
      </c>
      <c r="G299" s="501" t="s">
        <v>47</v>
      </c>
      <c r="H299" s="504" t="s">
        <v>2773</v>
      </c>
      <c r="I299" s="497"/>
      <c r="J299" s="498"/>
      <c r="K299" s="498"/>
      <c r="L299" s="497"/>
      <c r="M299" s="34"/>
      <c r="N299" s="8"/>
      <c r="O299" s="8"/>
    </row>
    <row r="300" spans="1:15" s="9" customFormat="1" hidden="1" x14ac:dyDescent="0.25">
      <c r="A300" s="523"/>
      <c r="B300" s="15" t="s">
        <v>2774</v>
      </c>
      <c r="C300" s="13" t="s">
        <v>2775</v>
      </c>
      <c r="D300" s="480"/>
      <c r="F300" s="497" t="s">
        <v>1518</v>
      </c>
      <c r="G300" s="498"/>
      <c r="H300" s="503" t="s">
        <v>2776</v>
      </c>
      <c r="I300" s="499" t="s">
        <v>2136</v>
      </c>
      <c r="J300" s="498"/>
      <c r="K300" s="498"/>
      <c r="L300" s="497"/>
      <c r="M300" s="34"/>
      <c r="N300" s="8"/>
      <c r="O300" s="8"/>
    </row>
    <row r="301" spans="1:15" s="9" customFormat="1" hidden="1" x14ac:dyDescent="0.25">
      <c r="A301" s="523"/>
      <c r="B301" s="15" t="s">
        <v>2777</v>
      </c>
      <c r="C301" s="495" t="s">
        <v>2778</v>
      </c>
      <c r="D301" s="496"/>
      <c r="F301" s="497" t="s">
        <v>2149</v>
      </c>
      <c r="G301" s="498" t="s">
        <v>47</v>
      </c>
      <c r="H301" s="498"/>
      <c r="I301" s="499" t="s">
        <v>903</v>
      </c>
      <c r="J301" s="498"/>
      <c r="K301" s="498"/>
      <c r="L301" s="497"/>
      <c r="M301" s="34"/>
      <c r="N301" s="8"/>
      <c r="O301" s="8"/>
    </row>
    <row r="302" spans="1:15" s="9" customFormat="1" hidden="1" x14ac:dyDescent="0.25">
      <c r="A302" s="523"/>
      <c r="B302" s="15" t="s">
        <v>2779</v>
      </c>
      <c r="C302" s="495" t="s">
        <v>2780</v>
      </c>
      <c r="D302" s="496"/>
      <c r="F302" s="497" t="s">
        <v>1641</v>
      </c>
      <c r="G302" s="498" t="s">
        <v>1644</v>
      </c>
      <c r="H302" s="498"/>
      <c r="I302" s="499" t="s">
        <v>903</v>
      </c>
      <c r="J302" s="498"/>
      <c r="K302" s="498"/>
      <c r="L302" s="497"/>
      <c r="M302" s="34"/>
      <c r="N302" s="8"/>
      <c r="O302" s="8"/>
    </row>
    <row r="303" spans="1:15" s="9" customFormat="1" hidden="1" x14ac:dyDescent="0.25">
      <c r="A303" s="523"/>
      <c r="B303" s="15" t="s">
        <v>2781</v>
      </c>
      <c r="C303" s="13" t="s">
        <v>2782</v>
      </c>
      <c r="D303" s="480"/>
      <c r="F303" s="497" t="s">
        <v>1518</v>
      </c>
      <c r="G303" s="498"/>
      <c r="H303" s="503" t="s">
        <v>2783</v>
      </c>
      <c r="I303" s="499" t="s">
        <v>2136</v>
      </c>
      <c r="J303" s="498"/>
      <c r="K303" s="498"/>
      <c r="L303" s="497"/>
      <c r="M303" s="34"/>
      <c r="N303" s="8"/>
      <c r="O303" s="8"/>
    </row>
    <row r="304" spans="1:15" s="9" customFormat="1" hidden="1" x14ac:dyDescent="0.25">
      <c r="A304" s="523"/>
      <c r="B304" s="15" t="s">
        <v>2784</v>
      </c>
      <c r="C304" s="13" t="s">
        <v>2785</v>
      </c>
      <c r="D304" s="480"/>
      <c r="F304" s="497" t="s">
        <v>1518</v>
      </c>
      <c r="G304" s="498"/>
      <c r="H304" s="503" t="s">
        <v>2513</v>
      </c>
      <c r="I304" s="499" t="s">
        <v>2136</v>
      </c>
      <c r="J304" s="498"/>
      <c r="K304" s="498"/>
      <c r="L304" s="497"/>
      <c r="M304" s="34"/>
      <c r="N304" s="8"/>
      <c r="O304" s="8"/>
    </row>
    <row r="305" spans="1:15" s="9" customFormat="1" hidden="1" x14ac:dyDescent="0.25">
      <c r="A305" s="523"/>
      <c r="B305" s="15" t="s">
        <v>2786</v>
      </c>
      <c r="C305" s="13" t="s">
        <v>2787</v>
      </c>
      <c r="D305" s="480"/>
      <c r="F305" s="497" t="s">
        <v>1518</v>
      </c>
      <c r="G305" s="498"/>
      <c r="H305" s="503" t="s">
        <v>2788</v>
      </c>
      <c r="I305" s="499" t="s">
        <v>2136</v>
      </c>
      <c r="J305" s="498"/>
      <c r="K305" s="498"/>
      <c r="L305" s="497"/>
      <c r="M305" s="34"/>
      <c r="N305" s="8"/>
      <c r="O305" s="8"/>
    </row>
    <row r="306" spans="1:15" s="9" customFormat="1" hidden="1" x14ac:dyDescent="0.25">
      <c r="A306" s="523"/>
      <c r="B306" s="15" t="s">
        <v>2789</v>
      </c>
      <c r="C306" s="13" t="s">
        <v>2790</v>
      </c>
      <c r="D306" s="480"/>
      <c r="F306" s="497" t="s">
        <v>1518</v>
      </c>
      <c r="G306" s="498"/>
      <c r="H306" s="503" t="s">
        <v>2513</v>
      </c>
      <c r="I306" s="499" t="s">
        <v>2136</v>
      </c>
      <c r="J306" s="498"/>
      <c r="K306" s="498"/>
      <c r="L306" s="497"/>
      <c r="M306" s="34"/>
      <c r="N306" s="8"/>
      <c r="O306" s="8"/>
    </row>
    <row r="307" spans="1:15" s="9" customFormat="1" hidden="1" x14ac:dyDescent="0.25">
      <c r="A307" s="523"/>
      <c r="B307" s="15" t="s">
        <v>2791</v>
      </c>
      <c r="C307" s="15" t="s">
        <v>2792</v>
      </c>
      <c r="D307" s="470"/>
      <c r="F307" s="497" t="s">
        <v>2141</v>
      </c>
      <c r="G307" s="15" t="s">
        <v>1648</v>
      </c>
      <c r="H307" s="15"/>
      <c r="I307" s="502" t="s">
        <v>26</v>
      </c>
      <c r="J307" s="15"/>
      <c r="K307" s="15"/>
      <c r="L307" s="502"/>
      <c r="M307" s="506"/>
      <c r="N307" s="8"/>
      <c r="O307" s="8"/>
    </row>
    <row r="308" spans="1:15" s="9" customFormat="1" hidden="1" x14ac:dyDescent="0.25">
      <c r="A308" s="523"/>
      <c r="B308" s="15" t="s">
        <v>2793</v>
      </c>
      <c r="C308" s="495" t="s">
        <v>2794</v>
      </c>
      <c r="D308" s="496"/>
      <c r="F308" s="497" t="s">
        <v>2149</v>
      </c>
      <c r="G308" s="498" t="s">
        <v>47</v>
      </c>
      <c r="H308" s="498"/>
      <c r="I308" s="499" t="s">
        <v>903</v>
      </c>
      <c r="J308" s="498"/>
      <c r="K308" s="498"/>
      <c r="L308" s="497"/>
      <c r="M308" s="34"/>
      <c r="N308" s="8"/>
      <c r="O308" s="8"/>
    </row>
    <row r="309" spans="1:15" s="9" customFormat="1" hidden="1" x14ac:dyDescent="0.25">
      <c r="A309" s="523"/>
      <c r="B309" s="15" t="s">
        <v>2795</v>
      </c>
      <c r="C309" s="10" t="s">
        <v>2796</v>
      </c>
      <c r="D309" s="474"/>
      <c r="F309" s="497"/>
      <c r="G309" s="500"/>
      <c r="H309" s="498"/>
      <c r="I309" s="497" t="s">
        <v>2136</v>
      </c>
      <c r="J309" s="498"/>
      <c r="K309" s="498"/>
      <c r="L309" s="497"/>
      <c r="M309" s="34"/>
      <c r="N309" s="8"/>
      <c r="O309" s="8"/>
    </row>
    <row r="310" spans="1:15" s="9" customFormat="1" hidden="1" x14ac:dyDescent="0.25">
      <c r="A310" s="523"/>
      <c r="B310" s="15" t="s">
        <v>2797</v>
      </c>
      <c r="C310" s="495" t="s">
        <v>2798</v>
      </c>
      <c r="D310" s="496"/>
      <c r="F310" s="497" t="s">
        <v>1518</v>
      </c>
      <c r="G310" s="498" t="s">
        <v>47</v>
      </c>
      <c r="H310" s="498" t="s">
        <v>2799</v>
      </c>
      <c r="I310" s="499" t="s">
        <v>903</v>
      </c>
      <c r="J310" s="498"/>
      <c r="K310" s="498"/>
      <c r="L310" s="497"/>
      <c r="M310" s="34"/>
      <c r="N310" s="8"/>
      <c r="O310" s="8"/>
    </row>
    <row r="311" spans="1:15" s="9" customFormat="1" hidden="1" x14ac:dyDescent="0.25">
      <c r="A311" s="523"/>
      <c r="B311" s="15" t="s">
        <v>2800</v>
      </c>
      <c r="C311" s="495" t="s">
        <v>2801</v>
      </c>
      <c r="D311" s="496"/>
      <c r="F311" s="497"/>
      <c r="G311" s="498" t="s">
        <v>47</v>
      </c>
      <c r="H311" s="498">
        <v>1</v>
      </c>
      <c r="I311" s="499" t="s">
        <v>903</v>
      </c>
      <c r="J311" s="10"/>
      <c r="K311" s="498"/>
      <c r="L311" s="497"/>
      <c r="M311" s="34"/>
      <c r="N311" s="8"/>
      <c r="O311" s="8"/>
    </row>
    <row r="312" spans="1:15" s="9" customFormat="1" hidden="1" x14ac:dyDescent="0.25">
      <c r="A312" s="523"/>
      <c r="B312" s="15" t="s">
        <v>2802</v>
      </c>
      <c r="C312" s="501" t="s">
        <v>2803</v>
      </c>
      <c r="D312" s="505"/>
      <c r="F312" s="502"/>
      <c r="G312" s="15"/>
      <c r="H312" s="15"/>
      <c r="I312" s="502" t="s">
        <v>903</v>
      </c>
      <c r="J312" s="15"/>
      <c r="K312" s="15"/>
      <c r="L312" s="502"/>
      <c r="M312" s="506"/>
      <c r="N312" s="8"/>
      <c r="O312" s="8"/>
    </row>
    <row r="313" spans="1:15" s="9" customFormat="1" hidden="1" x14ac:dyDescent="0.25">
      <c r="A313" s="523"/>
      <c r="B313" s="15" t="s">
        <v>2804</v>
      </c>
      <c r="C313" s="501" t="s">
        <v>2805</v>
      </c>
      <c r="D313" s="505"/>
      <c r="F313" s="502" t="s">
        <v>1554</v>
      </c>
      <c r="G313" s="498" t="s">
        <v>1697</v>
      </c>
      <c r="H313" s="15" t="s">
        <v>2806</v>
      </c>
      <c r="I313" s="502" t="s">
        <v>903</v>
      </c>
      <c r="J313" s="15"/>
      <c r="K313" s="15"/>
      <c r="L313" s="502"/>
      <c r="M313" s="506"/>
      <c r="N313" s="8"/>
      <c r="O313" s="8"/>
    </row>
    <row r="314" spans="1:15" s="9" customFormat="1" hidden="1" x14ac:dyDescent="0.25">
      <c r="A314" s="523"/>
      <c r="B314" s="15" t="s">
        <v>2807</v>
      </c>
      <c r="C314" s="13" t="s">
        <v>2808</v>
      </c>
      <c r="D314" s="480"/>
      <c r="F314" s="497" t="s">
        <v>1518</v>
      </c>
      <c r="G314" s="498"/>
      <c r="H314" s="503" t="s">
        <v>2809</v>
      </c>
      <c r="I314" s="499" t="s">
        <v>2136</v>
      </c>
      <c r="J314" s="498"/>
      <c r="K314" s="498"/>
      <c r="L314" s="497"/>
      <c r="M314" s="34"/>
      <c r="N314" s="8"/>
      <c r="O314" s="8"/>
    </row>
    <row r="315" spans="1:15" s="9" customFormat="1" hidden="1" x14ac:dyDescent="0.25">
      <c r="A315" s="523"/>
      <c r="B315" s="15" t="s">
        <v>2810</v>
      </c>
      <c r="C315" s="10" t="s">
        <v>2811</v>
      </c>
      <c r="D315" s="474"/>
      <c r="F315" s="497" t="s">
        <v>2149</v>
      </c>
      <c r="G315" s="15"/>
      <c r="H315" s="498"/>
      <c r="I315" s="497" t="s">
        <v>2136</v>
      </c>
      <c r="J315" s="498"/>
      <c r="K315" s="498"/>
      <c r="L315" s="497"/>
      <c r="M315" s="34"/>
      <c r="N315" s="8"/>
      <c r="O315" s="8"/>
    </row>
    <row r="316" spans="1:15" s="9" customFormat="1" hidden="1" x14ac:dyDescent="0.25">
      <c r="A316" s="523"/>
      <c r="B316" s="15" t="s">
        <v>2812</v>
      </c>
      <c r="C316" s="495" t="s">
        <v>2813</v>
      </c>
      <c r="D316" s="496"/>
      <c r="F316" s="497" t="s">
        <v>2149</v>
      </c>
      <c r="G316" s="498" t="s">
        <v>47</v>
      </c>
      <c r="H316" s="498"/>
      <c r="I316" s="499" t="s">
        <v>903</v>
      </c>
      <c r="J316" s="498"/>
      <c r="K316" s="498"/>
      <c r="L316" s="497"/>
      <c r="M316" s="34"/>
      <c r="N316" s="8"/>
      <c r="O316" s="8"/>
    </row>
    <row r="317" spans="1:15" s="9" customFormat="1" hidden="1" x14ac:dyDescent="0.25">
      <c r="A317" s="523"/>
      <c r="B317" s="15" t="s">
        <v>2814</v>
      </c>
      <c r="C317" s="13" t="s">
        <v>2815</v>
      </c>
      <c r="D317" s="480"/>
      <c r="F317" s="497" t="s">
        <v>1518</v>
      </c>
      <c r="G317" s="498"/>
      <c r="H317" s="503"/>
      <c r="I317" s="499" t="s">
        <v>2136</v>
      </c>
      <c r="J317" s="498"/>
      <c r="K317" s="498"/>
      <c r="L317" s="497"/>
      <c r="M317" s="34"/>
      <c r="N317" s="8"/>
      <c r="O317" s="8"/>
    </row>
    <row r="318" spans="1:15" s="9" customFormat="1" hidden="1" x14ac:dyDescent="0.25">
      <c r="A318" s="523"/>
      <c r="B318" s="15" t="s">
        <v>2816</v>
      </c>
      <c r="C318" s="495" t="s">
        <v>2817</v>
      </c>
      <c r="D318" s="496"/>
      <c r="F318" s="497"/>
      <c r="G318" s="498" t="s">
        <v>2698</v>
      </c>
      <c r="H318" s="498"/>
      <c r="I318" s="499" t="s">
        <v>903</v>
      </c>
      <c r="J318" s="498"/>
      <c r="K318" s="498"/>
      <c r="L318" s="497"/>
      <c r="M318" s="34"/>
      <c r="N318" s="8"/>
      <c r="O318" s="8"/>
    </row>
    <row r="319" spans="1:15" s="9" customFormat="1" hidden="1" x14ac:dyDescent="0.25">
      <c r="A319" s="523"/>
      <c r="B319" s="15" t="s">
        <v>2818</v>
      </c>
      <c r="C319" s="15" t="s">
        <v>2819</v>
      </c>
      <c r="D319" s="470"/>
      <c r="F319" s="502"/>
      <c r="G319" s="15"/>
      <c r="H319" s="15">
        <v>10</v>
      </c>
      <c r="I319" s="502" t="s">
        <v>26</v>
      </c>
      <c r="J319" s="15"/>
      <c r="K319" s="15"/>
      <c r="L319" s="502"/>
      <c r="M319" s="506"/>
      <c r="N319" s="8"/>
      <c r="O319" s="8"/>
    </row>
    <row r="320" spans="1:15" s="9" customFormat="1" hidden="1" x14ac:dyDescent="0.25">
      <c r="A320" s="523"/>
      <c r="B320" s="15" t="s">
        <v>2820</v>
      </c>
      <c r="C320" s="10" t="s">
        <v>2821</v>
      </c>
      <c r="D320" s="474"/>
      <c r="F320" s="497"/>
      <c r="G320" s="501" t="s">
        <v>47</v>
      </c>
      <c r="H320" s="504">
        <v>2</v>
      </c>
      <c r="I320" s="497"/>
      <c r="J320" s="498"/>
      <c r="K320" s="498"/>
      <c r="L320" s="497"/>
      <c r="M320" s="34"/>
      <c r="N320" s="8"/>
      <c r="O320" s="8"/>
    </row>
    <row r="321" spans="1:15" s="9" customFormat="1" hidden="1" x14ac:dyDescent="0.25">
      <c r="A321" s="523"/>
      <c r="B321" s="15" t="s">
        <v>2822</v>
      </c>
      <c r="C321" s="495" t="s">
        <v>2823</v>
      </c>
      <c r="D321" s="496"/>
      <c r="F321" s="497" t="s">
        <v>1518</v>
      </c>
      <c r="G321" s="498" t="s">
        <v>47</v>
      </c>
      <c r="H321" s="498">
        <v>1</v>
      </c>
      <c r="I321" s="499" t="s">
        <v>26</v>
      </c>
      <c r="J321" s="498"/>
      <c r="K321" s="498"/>
      <c r="L321" s="497"/>
      <c r="M321" s="34"/>
      <c r="N321" s="8"/>
      <c r="O321" s="8"/>
    </row>
    <row r="322" spans="1:15" s="9" customFormat="1" hidden="1" x14ac:dyDescent="0.25">
      <c r="A322" s="523"/>
      <c r="B322" s="15" t="s">
        <v>2824</v>
      </c>
      <c r="C322" s="10" t="s">
        <v>2825</v>
      </c>
      <c r="D322" s="474"/>
      <c r="F322" s="497"/>
      <c r="G322" s="15" t="s">
        <v>2135</v>
      </c>
      <c r="H322" s="498"/>
      <c r="I322" s="497" t="s">
        <v>2136</v>
      </c>
      <c r="J322" s="498"/>
      <c r="K322" s="498"/>
      <c r="L322" s="497"/>
      <c r="M322" s="34"/>
      <c r="N322" s="8"/>
      <c r="O322" s="8"/>
    </row>
    <row r="323" spans="1:15" s="9" customFormat="1" hidden="1" x14ac:dyDescent="0.25">
      <c r="A323" s="523"/>
      <c r="B323" s="15" t="s">
        <v>2826</v>
      </c>
      <c r="C323" s="495" t="s">
        <v>2827</v>
      </c>
      <c r="D323" s="496"/>
      <c r="F323" s="497" t="s">
        <v>2149</v>
      </c>
      <c r="G323" s="498" t="s">
        <v>47</v>
      </c>
      <c r="H323" s="498"/>
      <c r="I323" s="499" t="s">
        <v>903</v>
      </c>
      <c r="J323" s="498"/>
      <c r="K323" s="498"/>
      <c r="L323" s="497"/>
      <c r="M323" s="34"/>
      <c r="N323" s="8"/>
      <c r="O323" s="8"/>
    </row>
    <row r="324" spans="1:15" s="9" customFormat="1" hidden="1" x14ac:dyDescent="0.25">
      <c r="A324" s="523"/>
      <c r="B324" s="15" t="s">
        <v>2828</v>
      </c>
      <c r="C324" s="13" t="s">
        <v>2829</v>
      </c>
      <c r="D324" s="480"/>
      <c r="F324" s="497" t="s">
        <v>1518</v>
      </c>
      <c r="G324" s="498"/>
      <c r="H324" s="503" t="s">
        <v>2513</v>
      </c>
      <c r="I324" s="499" t="s">
        <v>2136</v>
      </c>
      <c r="J324" s="498"/>
      <c r="K324" s="498"/>
      <c r="L324" s="497"/>
      <c r="M324" s="34"/>
      <c r="N324" s="8"/>
      <c r="O324" s="8"/>
    </row>
    <row r="325" spans="1:15" s="9" customFormat="1" hidden="1" x14ac:dyDescent="0.25">
      <c r="A325" s="523"/>
      <c r="B325" s="15" t="s">
        <v>2830</v>
      </c>
      <c r="C325" s="495" t="s">
        <v>2831</v>
      </c>
      <c r="D325" s="496"/>
      <c r="F325" s="497" t="s">
        <v>1518</v>
      </c>
      <c r="G325" s="498"/>
      <c r="H325" s="498" t="s">
        <v>2832</v>
      </c>
      <c r="I325" s="499" t="s">
        <v>26</v>
      </c>
      <c r="J325" s="498"/>
      <c r="K325" s="498"/>
      <c r="L325" s="497"/>
      <c r="M325" s="34"/>
      <c r="N325" s="8"/>
      <c r="O325" s="8"/>
    </row>
    <row r="326" spans="1:15" s="9" customFormat="1" hidden="1" x14ac:dyDescent="0.25">
      <c r="A326" s="523"/>
      <c r="B326" s="15" t="s">
        <v>2833</v>
      </c>
      <c r="C326" s="15" t="s">
        <v>1622</v>
      </c>
      <c r="D326" s="470"/>
      <c r="F326" s="513"/>
      <c r="G326" s="501" t="s">
        <v>2363</v>
      </c>
      <c r="H326" s="501"/>
      <c r="I326" s="513" t="s">
        <v>55</v>
      </c>
      <c r="J326" s="501"/>
      <c r="K326" s="501"/>
      <c r="L326" s="513"/>
      <c r="M326" s="514"/>
      <c r="N326" s="8"/>
      <c r="O326" s="8"/>
    </row>
    <row r="327" spans="1:15" s="9" customFormat="1" hidden="1" x14ac:dyDescent="0.25">
      <c r="A327" s="523"/>
      <c r="B327" s="15" t="s">
        <v>2834</v>
      </c>
      <c r="C327" s="15" t="s">
        <v>2835</v>
      </c>
      <c r="D327" s="470"/>
      <c r="F327" s="497" t="s">
        <v>1518</v>
      </c>
      <c r="G327" s="498" t="s">
        <v>47</v>
      </c>
      <c r="H327" s="498" t="s">
        <v>2836</v>
      </c>
      <c r="I327" s="499" t="s">
        <v>26</v>
      </c>
      <c r="J327" s="498"/>
      <c r="K327" s="498"/>
      <c r="L327" s="497"/>
      <c r="M327" s="34"/>
      <c r="N327" s="8"/>
      <c r="O327" s="8"/>
    </row>
    <row r="328" spans="1:15" s="9" customFormat="1" hidden="1" x14ac:dyDescent="0.25">
      <c r="A328" s="523"/>
      <c r="B328" s="15" t="s">
        <v>2837</v>
      </c>
      <c r="C328" s="10" t="s">
        <v>2838</v>
      </c>
      <c r="D328" s="474"/>
      <c r="F328" s="497" t="s">
        <v>2149</v>
      </c>
      <c r="G328" s="15"/>
      <c r="H328" s="498"/>
      <c r="I328" s="497" t="s">
        <v>2136</v>
      </c>
      <c r="J328" s="498"/>
      <c r="K328" s="498"/>
      <c r="L328" s="497"/>
      <c r="M328" s="34"/>
      <c r="N328" s="8"/>
      <c r="O328" s="8"/>
    </row>
    <row r="329" spans="1:15" s="9" customFormat="1" hidden="1" x14ac:dyDescent="0.25">
      <c r="A329" s="523"/>
      <c r="B329" s="15" t="s">
        <v>2839</v>
      </c>
      <c r="C329" s="13" t="s">
        <v>2840</v>
      </c>
      <c r="D329" s="480"/>
      <c r="F329" s="497" t="s">
        <v>1518</v>
      </c>
      <c r="G329" s="498"/>
      <c r="H329" s="503" t="s">
        <v>2776</v>
      </c>
      <c r="I329" s="499" t="s">
        <v>2136</v>
      </c>
      <c r="J329" s="498"/>
      <c r="K329" s="498"/>
      <c r="L329" s="497"/>
      <c r="M329" s="34"/>
      <c r="N329" s="8"/>
      <c r="O329" s="8"/>
    </row>
    <row r="330" spans="1:15" s="9" customFormat="1" hidden="1" x14ac:dyDescent="0.25">
      <c r="A330" s="523"/>
      <c r="B330" s="15" t="s">
        <v>2841</v>
      </c>
      <c r="C330" s="495" t="s">
        <v>2842</v>
      </c>
      <c r="D330" s="496"/>
      <c r="F330" s="497"/>
      <c r="G330" s="498" t="s">
        <v>2843</v>
      </c>
      <c r="H330" s="498">
        <v>300</v>
      </c>
      <c r="I330" s="499" t="s">
        <v>55</v>
      </c>
      <c r="J330" s="498"/>
      <c r="K330" s="498"/>
      <c r="L330" s="497"/>
      <c r="M330" s="34"/>
      <c r="N330" s="8"/>
      <c r="O330" s="8"/>
    </row>
    <row r="331" spans="1:15" s="9" customFormat="1" hidden="1" x14ac:dyDescent="0.25">
      <c r="A331" s="523"/>
      <c r="B331" s="15" t="s">
        <v>2844</v>
      </c>
      <c r="C331" s="495" t="s">
        <v>2845</v>
      </c>
      <c r="D331" s="496"/>
      <c r="F331" s="497" t="s">
        <v>1518</v>
      </c>
      <c r="G331" s="498" t="s">
        <v>47</v>
      </c>
      <c r="H331" s="498"/>
      <c r="I331" s="499" t="s">
        <v>903</v>
      </c>
      <c r="J331" s="498"/>
      <c r="K331" s="498"/>
      <c r="L331" s="497"/>
      <c r="M331" s="34"/>
      <c r="N331" s="8"/>
      <c r="O331" s="8"/>
    </row>
    <row r="332" spans="1:15" s="9" customFormat="1" ht="13.9" hidden="1" customHeight="1" x14ac:dyDescent="0.25">
      <c r="A332" s="523"/>
      <c r="B332" s="15" t="s">
        <v>2846</v>
      </c>
      <c r="C332" s="495" t="s">
        <v>2847</v>
      </c>
      <c r="D332" s="496"/>
      <c r="F332" s="497" t="s">
        <v>1518</v>
      </c>
      <c r="G332" s="498" t="s">
        <v>47</v>
      </c>
      <c r="H332" s="498" t="s">
        <v>2167</v>
      </c>
      <c r="I332" s="499" t="s">
        <v>903</v>
      </c>
      <c r="J332" s="498"/>
      <c r="K332" s="498"/>
      <c r="L332" s="497"/>
      <c r="M332" s="34"/>
      <c r="N332" s="8"/>
      <c r="O332" s="8"/>
    </row>
    <row r="333" spans="1:15" s="9" customFormat="1" hidden="1" x14ac:dyDescent="0.25">
      <c r="A333" s="523"/>
      <c r="B333" s="15" t="s">
        <v>2848</v>
      </c>
      <c r="C333" s="495" t="s">
        <v>2849</v>
      </c>
      <c r="D333" s="496"/>
      <c r="F333" s="497" t="s">
        <v>1518</v>
      </c>
      <c r="G333" s="498" t="s">
        <v>47</v>
      </c>
      <c r="H333" s="498"/>
      <c r="I333" s="499" t="s">
        <v>26</v>
      </c>
      <c r="J333" s="498"/>
      <c r="K333" s="498"/>
      <c r="L333" s="497"/>
      <c r="M333" s="34"/>
      <c r="N333" s="8"/>
      <c r="O333" s="8"/>
    </row>
    <row r="334" spans="1:15" s="9" customFormat="1" hidden="1" x14ac:dyDescent="0.25">
      <c r="A334" s="523"/>
      <c r="B334" s="15" t="s">
        <v>2850</v>
      </c>
      <c r="C334" s="495" t="s">
        <v>2851</v>
      </c>
      <c r="D334" s="496"/>
      <c r="F334" s="497" t="s">
        <v>2149</v>
      </c>
      <c r="G334" s="498" t="s">
        <v>47</v>
      </c>
      <c r="H334" s="498"/>
      <c r="I334" s="499" t="s">
        <v>903</v>
      </c>
      <c r="J334" s="498"/>
      <c r="K334" s="498"/>
      <c r="L334" s="497"/>
      <c r="M334" s="34"/>
      <c r="N334" s="8"/>
      <c r="O334" s="8"/>
    </row>
    <row r="335" spans="1:15" s="9" customFormat="1" hidden="1" x14ac:dyDescent="0.25">
      <c r="A335" s="523"/>
      <c r="B335" s="15" t="s">
        <v>2852</v>
      </c>
      <c r="C335" s="495" t="s">
        <v>2853</v>
      </c>
      <c r="D335" s="496"/>
      <c r="F335" s="497" t="s">
        <v>2149</v>
      </c>
      <c r="G335" s="498" t="s">
        <v>47</v>
      </c>
      <c r="H335" s="498"/>
      <c r="I335" s="499" t="s">
        <v>903</v>
      </c>
      <c r="J335" s="498"/>
      <c r="K335" s="498"/>
      <c r="L335" s="497"/>
      <c r="M335" s="34"/>
      <c r="N335" s="8"/>
      <c r="O335" s="8"/>
    </row>
    <row r="336" spans="1:15" s="9" customFormat="1" hidden="1" x14ac:dyDescent="0.25">
      <c r="A336" s="523"/>
      <c r="B336" s="15" t="s">
        <v>2854</v>
      </c>
      <c r="C336" s="495" t="s">
        <v>2855</v>
      </c>
      <c r="D336" s="496"/>
      <c r="F336" s="497" t="s">
        <v>2149</v>
      </c>
      <c r="G336" s="498" t="s">
        <v>47</v>
      </c>
      <c r="H336" s="498"/>
      <c r="I336" s="499" t="s">
        <v>903</v>
      </c>
      <c r="J336" s="498"/>
      <c r="K336" s="498"/>
      <c r="L336" s="497"/>
      <c r="M336" s="34"/>
      <c r="N336" s="8"/>
      <c r="O336" s="8"/>
    </row>
    <row r="337" spans="1:15" s="9" customFormat="1" hidden="1" x14ac:dyDescent="0.25">
      <c r="A337" s="523"/>
      <c r="B337" s="15" t="s">
        <v>2856</v>
      </c>
      <c r="C337" s="10" t="s">
        <v>2857</v>
      </c>
      <c r="D337" s="474"/>
      <c r="F337" s="497"/>
      <c r="G337" s="15" t="s">
        <v>2135</v>
      </c>
      <c r="H337" s="498"/>
      <c r="I337" s="497" t="s">
        <v>2136</v>
      </c>
      <c r="J337" s="498"/>
      <c r="K337" s="498"/>
      <c r="L337" s="497"/>
      <c r="M337" s="34"/>
      <c r="N337" s="8"/>
      <c r="O337" s="8"/>
    </row>
    <row r="338" spans="1:15" s="9" customFormat="1" hidden="1" x14ac:dyDescent="0.25">
      <c r="A338" s="523"/>
      <c r="B338" s="15" t="s">
        <v>2858</v>
      </c>
      <c r="C338" s="10" t="s">
        <v>2859</v>
      </c>
      <c r="D338" s="474"/>
      <c r="F338" s="497"/>
      <c r="G338" s="15" t="s">
        <v>2135</v>
      </c>
      <c r="H338" s="498"/>
      <c r="I338" s="497" t="s">
        <v>2136</v>
      </c>
      <c r="J338" s="498"/>
      <c r="K338" s="498"/>
      <c r="L338" s="497"/>
      <c r="M338" s="34"/>
      <c r="N338" s="8"/>
      <c r="O338" s="8"/>
    </row>
    <row r="339" spans="1:15" s="9" customFormat="1" hidden="1" x14ac:dyDescent="0.25">
      <c r="A339" s="523"/>
      <c r="B339" s="15" t="s">
        <v>2860</v>
      </c>
      <c r="C339" s="10" t="s">
        <v>2861</v>
      </c>
      <c r="D339" s="474"/>
      <c r="F339" s="497"/>
      <c r="G339" s="15" t="s">
        <v>2135</v>
      </c>
      <c r="H339" s="498"/>
      <c r="I339" s="497" t="s">
        <v>2136</v>
      </c>
      <c r="J339" s="498"/>
      <c r="K339" s="498"/>
      <c r="L339" s="497"/>
      <c r="M339" s="34"/>
      <c r="N339" s="8"/>
      <c r="O339" s="8"/>
    </row>
    <row r="340" spans="1:15" s="9" customFormat="1" hidden="1" x14ac:dyDescent="0.25">
      <c r="A340" s="523"/>
      <c r="B340" s="15" t="s">
        <v>2862</v>
      </c>
      <c r="C340" s="10" t="s">
        <v>2863</v>
      </c>
      <c r="D340" s="474"/>
      <c r="F340" s="497"/>
      <c r="G340" s="15" t="s">
        <v>2135</v>
      </c>
      <c r="H340" s="498"/>
      <c r="I340" s="497" t="s">
        <v>2136</v>
      </c>
      <c r="J340" s="498"/>
      <c r="K340" s="498"/>
      <c r="L340" s="497"/>
      <c r="M340" s="34"/>
      <c r="N340" s="8"/>
      <c r="O340" s="8"/>
    </row>
    <row r="341" spans="1:15" s="9" customFormat="1" hidden="1" x14ac:dyDescent="0.25">
      <c r="A341" s="523"/>
      <c r="B341" s="15" t="s">
        <v>2864</v>
      </c>
      <c r="C341" s="495" t="s">
        <v>2865</v>
      </c>
      <c r="D341" s="496"/>
      <c r="F341" s="497" t="s">
        <v>1518</v>
      </c>
      <c r="G341" s="498" t="s">
        <v>47</v>
      </c>
      <c r="H341" s="498" t="s">
        <v>2866</v>
      </c>
      <c r="I341" s="499" t="s">
        <v>26</v>
      </c>
      <c r="J341" s="498"/>
      <c r="K341" s="498"/>
      <c r="L341" s="497"/>
      <c r="M341" s="34"/>
      <c r="N341" s="8"/>
      <c r="O341" s="8"/>
    </row>
    <row r="342" spans="1:15" s="9" customFormat="1" hidden="1" x14ac:dyDescent="0.25">
      <c r="A342" s="523"/>
      <c r="B342" s="15" t="s">
        <v>2867</v>
      </c>
      <c r="C342" s="495" t="s">
        <v>2868</v>
      </c>
      <c r="D342" s="496"/>
      <c r="F342" s="497" t="s">
        <v>1518</v>
      </c>
      <c r="G342" s="498" t="s">
        <v>47</v>
      </c>
      <c r="H342" s="498"/>
      <c r="I342" s="499" t="s">
        <v>26</v>
      </c>
      <c r="J342" s="498"/>
      <c r="K342" s="498"/>
      <c r="L342" s="497"/>
      <c r="M342" s="34"/>
      <c r="N342" s="8"/>
      <c r="O342" s="8"/>
    </row>
    <row r="343" spans="1:15" s="9" customFormat="1" hidden="1" x14ac:dyDescent="0.25">
      <c r="A343" s="523"/>
      <c r="B343" s="15" t="s">
        <v>2869</v>
      </c>
      <c r="C343" s="13" t="s">
        <v>2870</v>
      </c>
      <c r="D343" s="480"/>
      <c r="F343" s="497" t="s">
        <v>1518</v>
      </c>
      <c r="G343" s="498"/>
      <c r="H343" s="503" t="s">
        <v>2871</v>
      </c>
      <c r="I343" s="499" t="s">
        <v>2136</v>
      </c>
      <c r="J343" s="498"/>
      <c r="K343" s="498"/>
      <c r="L343" s="497"/>
      <c r="M343" s="34"/>
      <c r="N343" s="8"/>
      <c r="O343" s="8"/>
    </row>
    <row r="344" spans="1:15" s="9" customFormat="1" hidden="1" x14ac:dyDescent="0.25">
      <c r="A344" s="523"/>
      <c r="B344" s="15" t="s">
        <v>2872</v>
      </c>
      <c r="C344" s="495" t="s">
        <v>2873</v>
      </c>
      <c r="D344" s="496"/>
      <c r="F344" s="502" t="s">
        <v>1554</v>
      </c>
      <c r="G344" s="498" t="s">
        <v>1697</v>
      </c>
      <c r="H344" s="498"/>
      <c r="I344" s="499" t="s">
        <v>903</v>
      </c>
      <c r="J344" s="498"/>
      <c r="K344" s="498"/>
      <c r="L344" s="497"/>
      <c r="M344" s="34"/>
      <c r="N344" s="8"/>
      <c r="O344" s="8"/>
    </row>
    <row r="345" spans="1:15" s="9" customFormat="1" hidden="1" x14ac:dyDescent="0.25">
      <c r="A345" s="523"/>
      <c r="B345" s="15" t="s">
        <v>2874</v>
      </c>
      <c r="C345" s="495" t="s">
        <v>2875</v>
      </c>
      <c r="D345" s="496"/>
      <c r="F345" s="502" t="s">
        <v>1554</v>
      </c>
      <c r="G345" s="498" t="s">
        <v>1697</v>
      </c>
      <c r="H345" s="498"/>
      <c r="I345" s="499" t="s">
        <v>903</v>
      </c>
      <c r="J345" s="498"/>
      <c r="K345" s="498"/>
      <c r="L345" s="497"/>
      <c r="M345" s="34"/>
      <c r="N345" s="8"/>
      <c r="O345" s="8"/>
    </row>
    <row r="346" spans="1:15" s="9" customFormat="1" hidden="1" x14ac:dyDescent="0.25">
      <c r="A346" s="523"/>
      <c r="B346" s="15" t="s">
        <v>2876</v>
      </c>
      <c r="C346" s="495" t="s">
        <v>2877</v>
      </c>
      <c r="D346" s="496"/>
      <c r="F346" s="497" t="s">
        <v>2149</v>
      </c>
      <c r="G346" s="498" t="s">
        <v>47</v>
      </c>
      <c r="H346" s="498"/>
      <c r="I346" s="499" t="s">
        <v>903</v>
      </c>
      <c r="J346" s="498"/>
      <c r="K346" s="498"/>
      <c r="L346" s="497"/>
      <c r="M346" s="34"/>
      <c r="N346" s="8"/>
      <c r="O346" s="8"/>
    </row>
    <row r="347" spans="1:15" s="9" customFormat="1" hidden="1" x14ac:dyDescent="0.25">
      <c r="A347" s="523"/>
      <c r="B347" s="15" t="s">
        <v>2878</v>
      </c>
      <c r="C347" s="495" t="s">
        <v>2879</v>
      </c>
      <c r="D347" s="496"/>
      <c r="F347" s="497" t="s">
        <v>2880</v>
      </c>
      <c r="G347" s="498" t="s">
        <v>47</v>
      </c>
      <c r="H347" s="498" t="s">
        <v>2881</v>
      </c>
      <c r="I347" s="499" t="s">
        <v>26</v>
      </c>
      <c r="J347" s="498"/>
      <c r="K347" s="498"/>
      <c r="L347" s="497" t="s">
        <v>2882</v>
      </c>
      <c r="M347" s="34"/>
      <c r="N347" s="8"/>
      <c r="O347" s="8"/>
    </row>
    <row r="348" spans="1:15" s="9" customFormat="1" hidden="1" x14ac:dyDescent="0.25">
      <c r="A348" s="523"/>
      <c r="B348" s="15" t="s">
        <v>2883</v>
      </c>
      <c r="C348" s="15" t="s">
        <v>2884</v>
      </c>
      <c r="D348" s="470"/>
      <c r="F348" s="502" t="s">
        <v>1764</v>
      </c>
      <c r="G348" s="15" t="s">
        <v>2885</v>
      </c>
      <c r="H348" s="15"/>
      <c r="I348" s="502" t="s">
        <v>26</v>
      </c>
      <c r="J348" s="15"/>
      <c r="K348" s="15"/>
      <c r="L348" s="502"/>
      <c r="M348" s="506"/>
      <c r="N348" s="8"/>
      <c r="O348" s="8"/>
    </row>
    <row r="349" spans="1:15" s="9" customFormat="1" hidden="1" x14ac:dyDescent="0.25">
      <c r="A349" s="523"/>
      <c r="B349" s="15" t="s">
        <v>2886</v>
      </c>
      <c r="C349" s="10" t="s">
        <v>2887</v>
      </c>
      <c r="D349" s="474"/>
      <c r="F349" s="497" t="s">
        <v>1764</v>
      </c>
      <c r="G349" s="498" t="s">
        <v>2885</v>
      </c>
      <c r="H349" s="504">
        <v>65.099999999999994</v>
      </c>
      <c r="I349" s="497" t="s">
        <v>55</v>
      </c>
      <c r="J349" s="498"/>
      <c r="K349" s="498"/>
      <c r="L349" s="497"/>
      <c r="M349" s="34"/>
      <c r="N349" s="8"/>
      <c r="O349" s="8"/>
    </row>
    <row r="350" spans="1:15" s="9" customFormat="1" hidden="1" x14ac:dyDescent="0.25">
      <c r="A350" s="523"/>
      <c r="B350" s="15" t="s">
        <v>2888</v>
      </c>
      <c r="C350" s="495" t="s">
        <v>2889</v>
      </c>
      <c r="D350" s="496"/>
      <c r="F350" s="497" t="s">
        <v>2141</v>
      </c>
      <c r="G350" s="501" t="s">
        <v>1648</v>
      </c>
      <c r="H350" s="504">
        <v>3.1</v>
      </c>
      <c r="I350" s="497" t="s">
        <v>55</v>
      </c>
      <c r="J350" s="498"/>
      <c r="K350" s="498"/>
      <c r="L350" s="497"/>
      <c r="M350" s="34"/>
      <c r="N350" s="8"/>
      <c r="O350" s="8"/>
    </row>
    <row r="351" spans="1:15" s="9" customFormat="1" hidden="1" x14ac:dyDescent="0.25">
      <c r="A351" s="523"/>
      <c r="B351" s="15" t="s">
        <v>2890</v>
      </c>
      <c r="C351" s="495" t="s">
        <v>2891</v>
      </c>
      <c r="D351" s="496"/>
      <c r="F351" s="497" t="s">
        <v>1518</v>
      </c>
      <c r="G351" s="498" t="s">
        <v>47</v>
      </c>
      <c r="H351" s="498" t="s">
        <v>2892</v>
      </c>
      <c r="I351" s="499" t="s">
        <v>26</v>
      </c>
      <c r="J351" s="498"/>
      <c r="K351" s="498"/>
      <c r="L351" s="497"/>
      <c r="M351" s="34"/>
      <c r="N351" s="8"/>
      <c r="O351" s="8"/>
    </row>
    <row r="352" spans="1:15" s="9" customFormat="1" ht="25.5" hidden="1" x14ac:dyDescent="0.25">
      <c r="A352" s="523"/>
      <c r="B352" s="15" t="s">
        <v>2893</v>
      </c>
      <c r="C352" s="13" t="s">
        <v>2894</v>
      </c>
      <c r="D352" s="480"/>
      <c r="F352" s="497" t="s">
        <v>1518</v>
      </c>
      <c r="G352" s="498"/>
      <c r="H352" s="503" t="s">
        <v>2513</v>
      </c>
      <c r="I352" s="499" t="s">
        <v>2136</v>
      </c>
      <c r="J352" s="498"/>
      <c r="K352" s="498"/>
      <c r="L352" s="497"/>
      <c r="M352" s="34"/>
      <c r="N352" s="8"/>
      <c r="O352" s="8"/>
    </row>
    <row r="353" spans="1:15" s="9" customFormat="1" hidden="1" x14ac:dyDescent="0.25">
      <c r="A353" s="523"/>
      <c r="B353" s="15" t="s">
        <v>2895</v>
      </c>
      <c r="C353" s="10" t="s">
        <v>2896</v>
      </c>
      <c r="D353" s="474"/>
      <c r="F353" s="497" t="s">
        <v>1518</v>
      </c>
      <c r="G353" s="501" t="s">
        <v>47</v>
      </c>
      <c r="H353" s="504" t="s">
        <v>2897</v>
      </c>
      <c r="I353" s="497" t="s">
        <v>26</v>
      </c>
      <c r="J353" s="498"/>
      <c r="K353" s="498"/>
      <c r="L353" s="497"/>
      <c r="M353" s="34"/>
      <c r="N353" s="8"/>
      <c r="O353" s="8"/>
    </row>
    <row r="354" spans="1:15" s="9" customFormat="1" hidden="1" x14ac:dyDescent="0.25">
      <c r="A354" s="523"/>
      <c r="B354" s="15" t="s">
        <v>2898</v>
      </c>
      <c r="C354" s="495" t="s">
        <v>2899</v>
      </c>
      <c r="D354" s="496"/>
      <c r="F354" s="497" t="s">
        <v>2149</v>
      </c>
      <c r="G354" s="498" t="s">
        <v>47</v>
      </c>
      <c r="H354" s="498"/>
      <c r="I354" s="499" t="s">
        <v>903</v>
      </c>
      <c r="J354" s="498"/>
      <c r="K354" s="498"/>
      <c r="L354" s="497"/>
      <c r="M354" s="34"/>
      <c r="N354" s="8"/>
      <c r="O354" s="8"/>
    </row>
    <row r="355" spans="1:15" s="9" customFormat="1" hidden="1" x14ac:dyDescent="0.25">
      <c r="A355" s="523"/>
      <c r="B355" s="15" t="s">
        <v>2900</v>
      </c>
      <c r="C355" s="10" t="s">
        <v>2901</v>
      </c>
      <c r="D355" s="474"/>
      <c r="F355" s="497"/>
      <c r="G355" s="15" t="s">
        <v>2135</v>
      </c>
      <c r="H355" s="498"/>
      <c r="I355" s="497" t="s">
        <v>2136</v>
      </c>
      <c r="J355" s="498"/>
      <c r="K355" s="498"/>
      <c r="L355" s="497"/>
      <c r="M355" s="34"/>
      <c r="N355" s="8"/>
      <c r="O355" s="8"/>
    </row>
    <row r="356" spans="1:15" s="9" customFormat="1" hidden="1" x14ac:dyDescent="0.25">
      <c r="A356" s="523"/>
      <c r="B356" s="15" t="s">
        <v>2902</v>
      </c>
      <c r="C356" s="495" t="s">
        <v>2903</v>
      </c>
      <c r="D356" s="496"/>
      <c r="F356" s="497" t="s">
        <v>1518</v>
      </c>
      <c r="G356" s="498" t="s">
        <v>47</v>
      </c>
      <c r="H356" s="498"/>
      <c r="I356" s="499" t="s">
        <v>26</v>
      </c>
      <c r="J356" s="498"/>
      <c r="K356" s="498"/>
      <c r="L356" s="497"/>
      <c r="M356" s="34"/>
      <c r="N356" s="8"/>
      <c r="O356" s="8"/>
    </row>
    <row r="357" spans="1:15" s="9" customFormat="1" hidden="1" x14ac:dyDescent="0.25">
      <c r="A357" s="523"/>
      <c r="B357" s="15" t="s">
        <v>2904</v>
      </c>
      <c r="C357" s="498" t="s">
        <v>2905</v>
      </c>
      <c r="D357" s="8"/>
      <c r="F357" s="497" t="s">
        <v>2149</v>
      </c>
      <c r="G357" s="15"/>
      <c r="H357" s="15"/>
      <c r="I357" s="502" t="s">
        <v>26</v>
      </c>
      <c r="J357" s="15"/>
      <c r="K357" s="15"/>
      <c r="L357" s="502"/>
      <c r="M357" s="506"/>
      <c r="N357" s="8"/>
      <c r="O357" s="8"/>
    </row>
    <row r="358" spans="1:15" s="9" customFormat="1" hidden="1" x14ac:dyDescent="0.25">
      <c r="A358" s="523"/>
      <c r="B358" s="15" t="s">
        <v>2906</v>
      </c>
      <c r="C358" s="495" t="s">
        <v>2907</v>
      </c>
      <c r="D358" s="496"/>
      <c r="F358" s="497" t="s">
        <v>1518</v>
      </c>
      <c r="G358" s="498" t="s">
        <v>47</v>
      </c>
      <c r="H358" s="498" t="s">
        <v>2908</v>
      </c>
      <c r="I358" s="502" t="s">
        <v>26</v>
      </c>
      <c r="J358" s="498"/>
      <c r="K358" s="498"/>
      <c r="L358" s="497"/>
      <c r="M358" s="34"/>
      <c r="N358" s="8"/>
      <c r="O358" s="8"/>
    </row>
    <row r="359" spans="1:15" s="9" customFormat="1" hidden="1" x14ac:dyDescent="0.25">
      <c r="A359" s="523"/>
      <c r="B359" s="15" t="s">
        <v>2909</v>
      </c>
      <c r="C359" s="10" t="s">
        <v>2910</v>
      </c>
      <c r="D359" s="474"/>
      <c r="F359" s="497" t="s">
        <v>2149</v>
      </c>
      <c r="G359" s="15"/>
      <c r="H359" s="498"/>
      <c r="I359" s="497" t="s">
        <v>2136</v>
      </c>
      <c r="J359" s="498"/>
      <c r="K359" s="498"/>
      <c r="L359" s="497"/>
      <c r="M359" s="34"/>
      <c r="N359" s="8"/>
      <c r="O359" s="8"/>
    </row>
    <row r="360" spans="1:15" s="9" customFormat="1" hidden="1" x14ac:dyDescent="0.25">
      <c r="A360" s="523"/>
      <c r="B360" s="15" t="s">
        <v>2911</v>
      </c>
      <c r="C360" s="495" t="s">
        <v>2912</v>
      </c>
      <c r="D360" s="496"/>
      <c r="F360" s="497" t="s">
        <v>2149</v>
      </c>
      <c r="G360" s="498" t="s">
        <v>47</v>
      </c>
      <c r="H360" s="498"/>
      <c r="I360" s="499" t="s">
        <v>903</v>
      </c>
      <c r="J360" s="498"/>
      <c r="K360" s="498"/>
      <c r="L360" s="497"/>
      <c r="M360" s="34"/>
      <c r="N360" s="8"/>
      <c r="O360" s="8"/>
    </row>
    <row r="361" spans="1:15" s="9" customFormat="1" hidden="1" x14ac:dyDescent="0.25">
      <c r="A361" s="523"/>
      <c r="B361" s="15" t="s">
        <v>2913</v>
      </c>
      <c r="C361" s="495" t="s">
        <v>2914</v>
      </c>
      <c r="D361" s="496"/>
      <c r="F361" s="497" t="s">
        <v>1518</v>
      </c>
      <c r="G361" s="498" t="s">
        <v>47</v>
      </c>
      <c r="H361" s="498" t="s">
        <v>2167</v>
      </c>
      <c r="I361" s="502" t="s">
        <v>26</v>
      </c>
      <c r="J361" s="498"/>
      <c r="K361" s="498"/>
      <c r="L361" s="497"/>
      <c r="M361" s="34"/>
      <c r="N361" s="8"/>
      <c r="O361" s="8"/>
    </row>
    <row r="362" spans="1:15" s="9" customFormat="1" hidden="1" x14ac:dyDescent="0.25">
      <c r="A362" s="523"/>
      <c r="B362" s="15" t="s">
        <v>2915</v>
      </c>
      <c r="C362" s="10" t="s">
        <v>2916</v>
      </c>
      <c r="D362" s="474"/>
      <c r="F362" s="497" t="s">
        <v>2149</v>
      </c>
      <c r="G362" s="15"/>
      <c r="H362" s="498"/>
      <c r="I362" s="497" t="s">
        <v>2136</v>
      </c>
      <c r="J362" s="498"/>
      <c r="K362" s="498"/>
      <c r="L362" s="497"/>
      <c r="M362" s="34"/>
      <c r="N362" s="8"/>
      <c r="O362" s="8"/>
    </row>
    <row r="363" spans="1:15" s="9" customFormat="1" hidden="1" x14ac:dyDescent="0.25">
      <c r="A363" s="523"/>
      <c r="B363" s="15" t="s">
        <v>2917</v>
      </c>
      <c r="C363" s="13" t="s">
        <v>2918</v>
      </c>
      <c r="D363" s="480"/>
      <c r="F363" s="497" t="s">
        <v>1518</v>
      </c>
      <c r="G363" s="498"/>
      <c r="H363" s="512" t="s">
        <v>2919</v>
      </c>
      <c r="I363" s="499" t="s">
        <v>2136</v>
      </c>
      <c r="J363" s="498"/>
      <c r="K363" s="498"/>
      <c r="L363" s="497"/>
      <c r="M363" s="34"/>
      <c r="N363" s="8"/>
      <c r="O363" s="8"/>
    </row>
    <row r="364" spans="1:15" s="9" customFormat="1" ht="25.5" hidden="1" x14ac:dyDescent="0.25">
      <c r="A364" s="523"/>
      <c r="B364" s="15" t="s">
        <v>2920</v>
      </c>
      <c r="C364" s="13" t="s">
        <v>2921</v>
      </c>
      <c r="D364" s="480"/>
      <c r="F364" s="497" t="s">
        <v>1518</v>
      </c>
      <c r="G364" s="498"/>
      <c r="H364" s="512" t="s">
        <v>2919</v>
      </c>
      <c r="I364" s="499" t="s">
        <v>2136</v>
      </c>
      <c r="J364" s="498"/>
      <c r="K364" s="498"/>
      <c r="L364" s="497"/>
      <c r="M364" s="34"/>
      <c r="N364" s="8"/>
      <c r="O364" s="8"/>
    </row>
    <row r="365" spans="1:15" s="9" customFormat="1" hidden="1" x14ac:dyDescent="0.25">
      <c r="A365" s="523"/>
      <c r="B365" s="15" t="s">
        <v>2922</v>
      </c>
      <c r="C365" s="10" t="s">
        <v>2923</v>
      </c>
      <c r="D365" s="474"/>
      <c r="F365" s="497"/>
      <c r="G365" s="15" t="s">
        <v>2135</v>
      </c>
      <c r="H365" s="498"/>
      <c r="I365" s="497" t="s">
        <v>2136</v>
      </c>
      <c r="J365" s="498"/>
      <c r="K365" s="498"/>
      <c r="L365" s="497"/>
      <c r="M365" s="34"/>
      <c r="N365" s="8"/>
      <c r="O365" s="8"/>
    </row>
    <row r="366" spans="1:15" s="9" customFormat="1" ht="25.5" hidden="1" x14ac:dyDescent="0.25">
      <c r="A366" s="523"/>
      <c r="B366" s="15" t="s">
        <v>2924</v>
      </c>
      <c r="C366" s="13" t="s">
        <v>2925</v>
      </c>
      <c r="D366" s="480"/>
      <c r="F366" s="497" t="s">
        <v>1518</v>
      </c>
      <c r="G366" s="498"/>
      <c r="H366" s="512" t="s">
        <v>2718</v>
      </c>
      <c r="I366" s="499" t="s">
        <v>2136</v>
      </c>
      <c r="J366" s="498"/>
      <c r="K366" s="498"/>
      <c r="L366" s="497"/>
      <c r="M366" s="34"/>
      <c r="N366" s="8"/>
      <c r="O366" s="8"/>
    </row>
    <row r="367" spans="1:15" s="9" customFormat="1" hidden="1" x14ac:dyDescent="0.25">
      <c r="A367" s="523"/>
      <c r="B367" s="15" t="s">
        <v>2926</v>
      </c>
      <c r="C367" s="13" t="s">
        <v>2927</v>
      </c>
      <c r="D367" s="480"/>
      <c r="F367" s="497" t="s">
        <v>1518</v>
      </c>
      <c r="G367" s="498"/>
      <c r="H367" s="503" t="s">
        <v>2508</v>
      </c>
      <c r="I367" s="499" t="s">
        <v>2136</v>
      </c>
      <c r="J367" s="498"/>
      <c r="K367" s="498"/>
      <c r="L367" s="497"/>
      <c r="M367" s="34"/>
      <c r="N367" s="8"/>
      <c r="O367" s="8"/>
    </row>
    <row r="368" spans="1:15" s="9" customFormat="1" hidden="1" x14ac:dyDescent="0.25">
      <c r="A368" s="523"/>
      <c r="B368" s="15" t="s">
        <v>2928</v>
      </c>
      <c r="C368" s="495" t="s">
        <v>2929</v>
      </c>
      <c r="D368" s="496"/>
      <c r="F368" s="497"/>
      <c r="G368" s="498" t="s">
        <v>2930</v>
      </c>
      <c r="H368" s="498"/>
      <c r="I368" s="499" t="s">
        <v>903</v>
      </c>
      <c r="J368" s="498"/>
      <c r="K368" s="498"/>
      <c r="L368" s="497"/>
      <c r="M368" s="34"/>
      <c r="N368" s="8"/>
      <c r="O368" s="8"/>
    </row>
    <row r="369" spans="1:15" s="9" customFormat="1" hidden="1" x14ac:dyDescent="0.25">
      <c r="A369" s="523"/>
      <c r="B369" s="15" t="s">
        <v>2931</v>
      </c>
      <c r="C369" s="10" t="s">
        <v>2932</v>
      </c>
      <c r="D369" s="474"/>
      <c r="F369" s="497"/>
      <c r="G369" s="15" t="s">
        <v>2135</v>
      </c>
      <c r="H369" s="498"/>
      <c r="I369" s="497" t="s">
        <v>2136</v>
      </c>
      <c r="J369" s="498"/>
      <c r="K369" s="498"/>
      <c r="L369" s="497"/>
      <c r="M369" s="34"/>
      <c r="N369" s="8"/>
      <c r="O369" s="8"/>
    </row>
    <row r="370" spans="1:15" s="9" customFormat="1" hidden="1" x14ac:dyDescent="0.25">
      <c r="A370" s="523"/>
      <c r="B370" s="15" t="s">
        <v>2933</v>
      </c>
      <c r="C370" s="10" t="s">
        <v>2934</v>
      </c>
      <c r="D370" s="474"/>
      <c r="F370" s="497" t="s">
        <v>2149</v>
      </c>
      <c r="G370" s="15"/>
      <c r="H370" s="498"/>
      <c r="I370" s="497" t="s">
        <v>2136</v>
      </c>
      <c r="J370" s="498"/>
      <c r="K370" s="498"/>
      <c r="L370" s="497"/>
      <c r="M370" s="34"/>
      <c r="N370" s="8"/>
      <c r="O370" s="8"/>
    </row>
    <row r="371" spans="1:15" s="9" customFormat="1" hidden="1" x14ac:dyDescent="0.25">
      <c r="A371" s="523"/>
      <c r="B371" s="15" t="s">
        <v>2935</v>
      </c>
      <c r="C371" s="495" t="s">
        <v>2936</v>
      </c>
      <c r="D371" s="496"/>
      <c r="F371" s="497" t="s">
        <v>1518</v>
      </c>
      <c r="G371" s="498" t="s">
        <v>47</v>
      </c>
      <c r="H371" s="498"/>
      <c r="I371" s="499" t="s">
        <v>26</v>
      </c>
      <c r="J371" s="498"/>
      <c r="K371" s="498"/>
      <c r="L371" s="497"/>
      <c r="M371" s="34"/>
      <c r="N371" s="8"/>
      <c r="O371" s="8"/>
    </row>
    <row r="372" spans="1:15" s="9" customFormat="1" hidden="1" x14ac:dyDescent="0.25">
      <c r="A372" s="523"/>
      <c r="B372" s="15" t="s">
        <v>2937</v>
      </c>
      <c r="C372" s="495" t="s">
        <v>2938</v>
      </c>
      <c r="D372" s="496"/>
      <c r="F372" s="497" t="s">
        <v>2149</v>
      </c>
      <c r="G372" s="498" t="s">
        <v>47</v>
      </c>
      <c r="H372" s="498"/>
      <c r="I372" s="499" t="s">
        <v>903</v>
      </c>
      <c r="J372" s="498"/>
      <c r="K372" s="498"/>
      <c r="L372" s="497"/>
      <c r="M372" s="34"/>
      <c r="N372" s="8"/>
      <c r="O372" s="8"/>
    </row>
    <row r="373" spans="1:15" s="9" customFormat="1" hidden="1" x14ac:dyDescent="0.25">
      <c r="A373" s="523"/>
      <c r="B373" s="15" t="s">
        <v>2939</v>
      </c>
      <c r="C373" s="495" t="s">
        <v>2940</v>
      </c>
      <c r="D373" s="496"/>
      <c r="F373" s="497" t="s">
        <v>2149</v>
      </c>
      <c r="G373" s="498" t="s">
        <v>47</v>
      </c>
      <c r="H373" s="498"/>
      <c r="I373" s="499" t="s">
        <v>903</v>
      </c>
      <c r="J373" s="498"/>
      <c r="K373" s="498"/>
      <c r="L373" s="497"/>
      <c r="M373" s="34"/>
      <c r="N373" s="8"/>
      <c r="O373" s="8"/>
    </row>
    <row r="374" spans="1:15" s="9" customFormat="1" hidden="1" x14ac:dyDescent="0.25">
      <c r="A374" s="523"/>
      <c r="B374" s="15" t="s">
        <v>2941</v>
      </c>
      <c r="C374" s="495" t="s">
        <v>2942</v>
      </c>
      <c r="D374" s="496"/>
      <c r="F374" s="497" t="s">
        <v>2149</v>
      </c>
      <c r="G374" s="498" t="s">
        <v>47</v>
      </c>
      <c r="H374" s="498"/>
      <c r="I374" s="499" t="s">
        <v>903</v>
      </c>
      <c r="J374" s="498"/>
      <c r="K374" s="498"/>
      <c r="L374" s="497"/>
      <c r="M374" s="34"/>
      <c r="N374" s="8"/>
      <c r="O374" s="8"/>
    </row>
    <row r="375" spans="1:15" s="9" customFormat="1" hidden="1" x14ac:dyDescent="0.25">
      <c r="A375" s="523"/>
      <c r="B375" s="15" t="s">
        <v>2943</v>
      </c>
      <c r="C375" s="15" t="s">
        <v>2944</v>
      </c>
      <c r="D375" s="470"/>
      <c r="F375" s="497" t="s">
        <v>2141</v>
      </c>
      <c r="G375" s="15" t="s">
        <v>1648</v>
      </c>
      <c r="H375" s="15"/>
      <c r="I375" s="502" t="s">
        <v>26</v>
      </c>
      <c r="J375" s="15"/>
      <c r="K375" s="15"/>
      <c r="L375" s="502"/>
      <c r="M375" s="506"/>
      <c r="N375" s="8"/>
      <c r="O375" s="8"/>
    </row>
    <row r="376" spans="1:15" s="9" customFormat="1" hidden="1" x14ac:dyDescent="0.25">
      <c r="A376" s="523"/>
      <c r="B376" s="15" t="s">
        <v>2945</v>
      </c>
      <c r="C376" s="495" t="s">
        <v>2946</v>
      </c>
      <c r="D376" s="496"/>
      <c r="F376" s="497" t="s">
        <v>1518</v>
      </c>
      <c r="G376" s="498" t="s">
        <v>47</v>
      </c>
      <c r="H376" s="498" t="s">
        <v>1454</v>
      </c>
      <c r="I376" s="502" t="s">
        <v>26</v>
      </c>
      <c r="J376" s="498"/>
      <c r="K376" s="498"/>
      <c r="L376" s="497"/>
      <c r="M376" s="34"/>
      <c r="N376" s="8"/>
      <c r="O376" s="8"/>
    </row>
    <row r="377" spans="1:15" s="9" customFormat="1" hidden="1" x14ac:dyDescent="0.25">
      <c r="A377" s="523"/>
      <c r="B377" s="15" t="s">
        <v>2947</v>
      </c>
      <c r="C377" s="495" t="s">
        <v>2948</v>
      </c>
      <c r="D377" s="496"/>
      <c r="F377" s="497" t="s">
        <v>1518</v>
      </c>
      <c r="G377" s="498" t="s">
        <v>47</v>
      </c>
      <c r="H377" s="498"/>
      <c r="I377" s="502" t="s">
        <v>26</v>
      </c>
      <c r="J377" s="498"/>
      <c r="K377" s="498"/>
      <c r="L377" s="497"/>
      <c r="M377" s="34"/>
      <c r="N377" s="8"/>
      <c r="O377" s="8"/>
    </row>
    <row r="378" spans="1:15" s="9" customFormat="1" hidden="1" x14ac:dyDescent="0.25">
      <c r="A378" s="523"/>
      <c r="B378" s="15" t="s">
        <v>2949</v>
      </c>
      <c r="C378" s="13" t="s">
        <v>2950</v>
      </c>
      <c r="D378" s="480"/>
      <c r="F378" s="497" t="s">
        <v>1518</v>
      </c>
      <c r="G378" s="498"/>
      <c r="H378" s="503" t="s">
        <v>2513</v>
      </c>
      <c r="I378" s="499" t="s">
        <v>2136</v>
      </c>
      <c r="J378" s="498"/>
      <c r="K378" s="498"/>
      <c r="L378" s="497"/>
      <c r="M378" s="34"/>
      <c r="N378" s="8"/>
      <c r="O378" s="8"/>
    </row>
    <row r="379" spans="1:15" s="9" customFormat="1" ht="25.5" hidden="1" x14ac:dyDescent="0.25">
      <c r="A379" s="523"/>
      <c r="B379" s="15" t="s">
        <v>2951</v>
      </c>
      <c r="C379" s="495" t="s">
        <v>2952</v>
      </c>
      <c r="D379" s="496"/>
      <c r="F379" s="502" t="s">
        <v>2556</v>
      </c>
      <c r="G379" s="15" t="s">
        <v>2682</v>
      </c>
      <c r="H379" s="498"/>
      <c r="I379" s="499" t="s">
        <v>903</v>
      </c>
      <c r="J379" s="498"/>
      <c r="K379" s="498"/>
      <c r="L379" s="497"/>
      <c r="M379" s="34"/>
      <c r="N379" s="8"/>
      <c r="O379" s="8"/>
    </row>
    <row r="380" spans="1:15" s="9" customFormat="1" ht="25.5" hidden="1" x14ac:dyDescent="0.25">
      <c r="A380" s="523"/>
      <c r="B380" s="15" t="s">
        <v>2953</v>
      </c>
      <c r="C380" s="495" t="s">
        <v>2954</v>
      </c>
      <c r="D380" s="496"/>
      <c r="F380" s="502" t="s">
        <v>2556</v>
      </c>
      <c r="G380" s="15" t="s">
        <v>2682</v>
      </c>
      <c r="H380" s="498"/>
      <c r="I380" s="499" t="s">
        <v>903</v>
      </c>
      <c r="J380" s="498"/>
      <c r="K380" s="498"/>
      <c r="L380" s="497"/>
      <c r="M380" s="34"/>
      <c r="N380" s="8"/>
      <c r="O380" s="8"/>
    </row>
    <row r="381" spans="1:15" s="9" customFormat="1" ht="25.5" hidden="1" x14ac:dyDescent="0.25">
      <c r="A381" s="523"/>
      <c r="B381" s="15" t="s">
        <v>2955</v>
      </c>
      <c r="C381" s="495" t="s">
        <v>2956</v>
      </c>
      <c r="D381" s="496"/>
      <c r="F381" s="502" t="s">
        <v>2556</v>
      </c>
      <c r="G381" s="15" t="s">
        <v>2682</v>
      </c>
      <c r="H381" s="498"/>
      <c r="I381" s="499" t="s">
        <v>903</v>
      </c>
      <c r="J381" s="498"/>
      <c r="K381" s="498"/>
      <c r="L381" s="497"/>
      <c r="M381" s="34"/>
      <c r="N381" s="8"/>
      <c r="O381" s="8"/>
    </row>
    <row r="382" spans="1:15" s="9" customFormat="1" ht="25.5" hidden="1" x14ac:dyDescent="0.25">
      <c r="A382" s="523"/>
      <c r="B382" s="15" t="s">
        <v>2957</v>
      </c>
      <c r="C382" s="495" t="s">
        <v>2958</v>
      </c>
      <c r="D382" s="496"/>
      <c r="F382" s="502" t="s">
        <v>2556</v>
      </c>
      <c r="G382" s="15" t="s">
        <v>2682</v>
      </c>
      <c r="H382" s="498"/>
      <c r="I382" s="499" t="s">
        <v>903</v>
      </c>
      <c r="J382" s="498"/>
      <c r="K382" s="498"/>
      <c r="L382" s="497"/>
      <c r="M382" s="34"/>
      <c r="N382" s="8"/>
      <c r="O382" s="8"/>
    </row>
    <row r="383" spans="1:15" s="9" customFormat="1" hidden="1" x14ac:dyDescent="0.25">
      <c r="A383" s="523"/>
      <c r="B383" s="15" t="s">
        <v>2959</v>
      </c>
      <c r="C383" s="10" t="s">
        <v>2960</v>
      </c>
      <c r="D383" s="474"/>
      <c r="F383" s="497" t="s">
        <v>1641</v>
      </c>
      <c r="G383" s="15" t="s">
        <v>1644</v>
      </c>
      <c r="H383" s="498"/>
      <c r="I383" s="497" t="s">
        <v>2136</v>
      </c>
      <c r="J383" s="498"/>
      <c r="K383" s="498"/>
      <c r="L383" s="497"/>
      <c r="M383" s="34"/>
      <c r="N383" s="8"/>
      <c r="O383" s="8"/>
    </row>
    <row r="384" spans="1:15" s="9" customFormat="1" hidden="1" x14ac:dyDescent="0.25">
      <c r="A384" s="523"/>
      <c r="B384" s="15" t="s">
        <v>2961</v>
      </c>
      <c r="C384" s="10" t="s">
        <v>2962</v>
      </c>
      <c r="D384" s="474"/>
      <c r="F384" s="497" t="s">
        <v>1641</v>
      </c>
      <c r="G384" s="15" t="s">
        <v>1644</v>
      </c>
      <c r="H384" s="498"/>
      <c r="I384" s="497" t="s">
        <v>2136</v>
      </c>
      <c r="J384" s="498"/>
      <c r="K384" s="498"/>
      <c r="L384" s="497"/>
      <c r="M384" s="34"/>
      <c r="N384" s="8"/>
      <c r="O384" s="8"/>
    </row>
    <row r="385" spans="1:15" s="9" customFormat="1" ht="25.5" hidden="1" x14ac:dyDescent="0.25">
      <c r="A385" s="523"/>
      <c r="B385" s="15" t="s">
        <v>2963</v>
      </c>
      <c r="C385" s="495" t="s">
        <v>2964</v>
      </c>
      <c r="D385" s="496"/>
      <c r="F385" s="502" t="s">
        <v>2556</v>
      </c>
      <c r="G385" s="15" t="s">
        <v>2682</v>
      </c>
      <c r="H385" s="498"/>
      <c r="I385" s="499" t="s">
        <v>903</v>
      </c>
      <c r="J385" s="498"/>
      <c r="K385" s="498"/>
      <c r="L385" s="497"/>
      <c r="M385" s="34"/>
      <c r="N385" s="8"/>
      <c r="O385" s="8"/>
    </row>
    <row r="386" spans="1:15" s="9" customFormat="1" ht="25.5" hidden="1" x14ac:dyDescent="0.25">
      <c r="A386" s="523"/>
      <c r="B386" s="15" t="s">
        <v>2965</v>
      </c>
      <c r="C386" s="495" t="s">
        <v>2966</v>
      </c>
      <c r="D386" s="496"/>
      <c r="F386" s="502" t="s">
        <v>2556</v>
      </c>
      <c r="G386" s="15" t="s">
        <v>2682</v>
      </c>
      <c r="H386" s="498"/>
      <c r="I386" s="499" t="s">
        <v>903</v>
      </c>
      <c r="J386" s="498"/>
      <c r="K386" s="498"/>
      <c r="L386" s="497"/>
      <c r="M386" s="34"/>
      <c r="N386" s="8"/>
      <c r="O386" s="8"/>
    </row>
    <row r="387" spans="1:15" s="9" customFormat="1" hidden="1" x14ac:dyDescent="0.25">
      <c r="A387" s="523"/>
      <c r="B387" s="15" t="s">
        <v>2967</v>
      </c>
      <c r="C387" s="13" t="s">
        <v>2968</v>
      </c>
      <c r="D387" s="480"/>
      <c r="F387" s="497" t="s">
        <v>1518</v>
      </c>
      <c r="G387" s="498"/>
      <c r="H387" s="503" t="s">
        <v>2776</v>
      </c>
      <c r="I387" s="499" t="s">
        <v>2136</v>
      </c>
      <c r="J387" s="498"/>
      <c r="K387" s="498"/>
      <c r="L387" s="497"/>
      <c r="M387" s="34"/>
      <c r="N387" s="8"/>
      <c r="O387" s="8"/>
    </row>
    <row r="388" spans="1:15" s="9" customFormat="1" hidden="1" x14ac:dyDescent="0.25">
      <c r="A388" s="523"/>
      <c r="B388" s="15" t="s">
        <v>2969</v>
      </c>
      <c r="C388" s="13" t="s">
        <v>2970</v>
      </c>
      <c r="D388" s="480"/>
      <c r="F388" s="497" t="s">
        <v>1518</v>
      </c>
      <c r="G388" s="498"/>
      <c r="H388" s="503" t="s">
        <v>2971</v>
      </c>
      <c r="I388" s="499" t="s">
        <v>2136</v>
      </c>
      <c r="J388" s="498"/>
      <c r="K388" s="498"/>
      <c r="L388" s="497">
        <v>4</v>
      </c>
      <c r="M388" s="34"/>
      <c r="N388" s="8"/>
      <c r="O388" s="8"/>
    </row>
    <row r="389" spans="1:15" s="9" customFormat="1" hidden="1" x14ac:dyDescent="0.25">
      <c r="A389" s="523"/>
      <c r="B389" s="15" t="s">
        <v>2972</v>
      </c>
      <c r="C389" s="13" t="s">
        <v>2973</v>
      </c>
      <c r="D389" s="480"/>
      <c r="F389" s="497" t="s">
        <v>1518</v>
      </c>
      <c r="G389" s="498"/>
      <c r="H389" s="503" t="s">
        <v>2678</v>
      </c>
      <c r="I389" s="499" t="s">
        <v>2136</v>
      </c>
      <c r="J389" s="498"/>
      <c r="K389" s="498"/>
      <c r="L389" s="497"/>
      <c r="M389" s="34"/>
      <c r="N389" s="8"/>
      <c r="O389" s="8"/>
    </row>
    <row r="390" spans="1:15" s="9" customFormat="1" hidden="1" x14ac:dyDescent="0.25">
      <c r="A390" s="523"/>
      <c r="B390" s="15" t="s">
        <v>2974</v>
      </c>
      <c r="C390" s="13" t="s">
        <v>2975</v>
      </c>
      <c r="D390" s="480"/>
      <c r="F390" s="497" t="s">
        <v>1518</v>
      </c>
      <c r="G390" s="498"/>
      <c r="H390" s="512" t="s">
        <v>2919</v>
      </c>
      <c r="I390" s="499" t="s">
        <v>2136</v>
      </c>
      <c r="J390" s="498"/>
      <c r="K390" s="498"/>
      <c r="L390" s="497"/>
      <c r="M390" s="34"/>
      <c r="N390" s="8"/>
      <c r="O390" s="8"/>
    </row>
    <row r="391" spans="1:15" s="9" customFormat="1" hidden="1" x14ac:dyDescent="0.25">
      <c r="A391" s="523"/>
      <c r="B391" s="15" t="s">
        <v>2976</v>
      </c>
      <c r="C391" s="13" t="s">
        <v>2977</v>
      </c>
      <c r="D391" s="480"/>
      <c r="F391" s="497" t="s">
        <v>1518</v>
      </c>
      <c r="G391" s="498"/>
      <c r="H391" s="503" t="s">
        <v>2776</v>
      </c>
      <c r="I391" s="499" t="s">
        <v>2136</v>
      </c>
      <c r="J391" s="498"/>
      <c r="K391" s="498"/>
      <c r="L391" s="497"/>
      <c r="M391" s="34"/>
      <c r="N391" s="8"/>
      <c r="O391" s="8"/>
    </row>
    <row r="392" spans="1:15" s="9" customFormat="1" hidden="1" x14ac:dyDescent="0.25">
      <c r="A392" s="523"/>
      <c r="B392" s="15" t="s">
        <v>2978</v>
      </c>
      <c r="C392" s="13" t="s">
        <v>2979</v>
      </c>
      <c r="D392" s="480"/>
      <c r="F392" s="497" t="s">
        <v>1518</v>
      </c>
      <c r="G392" s="498"/>
      <c r="H392" s="503" t="s">
        <v>2980</v>
      </c>
      <c r="I392" s="499" t="s">
        <v>2136</v>
      </c>
      <c r="J392" s="498"/>
      <c r="K392" s="498"/>
      <c r="L392" s="497"/>
      <c r="M392" s="34"/>
      <c r="N392" s="8"/>
      <c r="O392" s="8"/>
    </row>
    <row r="393" spans="1:15" s="9" customFormat="1" ht="25.5" hidden="1" x14ac:dyDescent="0.25">
      <c r="A393" s="523"/>
      <c r="B393" s="15" t="s">
        <v>2981</v>
      </c>
      <c r="C393" s="13" t="s">
        <v>2982</v>
      </c>
      <c r="D393" s="480"/>
      <c r="F393" s="497" t="s">
        <v>1518</v>
      </c>
      <c r="G393" s="498"/>
      <c r="H393" s="503" t="s">
        <v>2983</v>
      </c>
      <c r="I393" s="499" t="s">
        <v>2136</v>
      </c>
      <c r="J393" s="498"/>
      <c r="K393" s="498"/>
      <c r="L393" s="497"/>
      <c r="M393" s="34"/>
      <c r="N393" s="8"/>
      <c r="O393" s="8"/>
    </row>
    <row r="394" spans="1:15" s="9" customFormat="1" hidden="1" x14ac:dyDescent="0.25">
      <c r="A394" s="523"/>
      <c r="B394" s="15" t="s">
        <v>2984</v>
      </c>
      <c r="C394" s="13" t="s">
        <v>2985</v>
      </c>
      <c r="D394" s="480"/>
      <c r="F394" s="497" t="s">
        <v>1518</v>
      </c>
      <c r="G394" s="498"/>
      <c r="H394" s="503" t="s">
        <v>2986</v>
      </c>
      <c r="I394" s="499" t="s">
        <v>2136</v>
      </c>
      <c r="J394" s="498"/>
      <c r="K394" s="498"/>
      <c r="L394" s="497"/>
      <c r="M394" s="34"/>
      <c r="N394" s="8"/>
      <c r="O394" s="8"/>
    </row>
    <row r="395" spans="1:15" s="9" customFormat="1" hidden="1" x14ac:dyDescent="0.25">
      <c r="A395" s="523"/>
      <c r="B395" s="15" t="s">
        <v>2987</v>
      </c>
      <c r="C395" s="495" t="s">
        <v>2988</v>
      </c>
      <c r="D395" s="496"/>
      <c r="F395" s="497" t="s">
        <v>1591</v>
      </c>
      <c r="G395" s="498" t="s">
        <v>1597</v>
      </c>
      <c r="H395" s="498" t="s">
        <v>2989</v>
      </c>
      <c r="I395" s="499" t="s">
        <v>26</v>
      </c>
      <c r="J395" s="498" t="s">
        <v>2126</v>
      </c>
      <c r="K395" s="498"/>
      <c r="L395" s="497" t="s">
        <v>2990</v>
      </c>
      <c r="M395" s="34"/>
      <c r="N395" s="8"/>
      <c r="O395" s="8"/>
    </row>
    <row r="396" spans="1:15" s="9" customFormat="1" hidden="1" x14ac:dyDescent="0.25">
      <c r="A396" s="523"/>
      <c r="B396" s="15" t="s">
        <v>2991</v>
      </c>
      <c r="C396" s="495" t="s">
        <v>2992</v>
      </c>
      <c r="D396" s="496"/>
      <c r="F396" s="497" t="s">
        <v>1591</v>
      </c>
      <c r="G396" s="498" t="s">
        <v>1597</v>
      </c>
      <c r="H396" s="498" t="s">
        <v>2993</v>
      </c>
      <c r="I396" s="499" t="s">
        <v>26</v>
      </c>
      <c r="J396" s="498" t="s">
        <v>2126</v>
      </c>
      <c r="K396" s="498"/>
      <c r="L396" s="497"/>
      <c r="M396" s="34"/>
      <c r="N396" s="8"/>
      <c r="O396" s="8"/>
    </row>
    <row r="397" spans="1:15" s="9" customFormat="1" hidden="1" x14ac:dyDescent="0.25">
      <c r="A397" s="523"/>
      <c r="B397" s="15" t="s">
        <v>2994</v>
      </c>
      <c r="C397" s="495" t="s">
        <v>2995</v>
      </c>
      <c r="D397" s="496"/>
      <c r="F397" s="497" t="s">
        <v>1518</v>
      </c>
      <c r="G397" s="498" t="s">
        <v>47</v>
      </c>
      <c r="H397" s="498"/>
      <c r="I397" s="499" t="s">
        <v>1600</v>
      </c>
      <c r="J397" s="498" t="s">
        <v>2126</v>
      </c>
      <c r="K397" s="498"/>
      <c r="L397" s="497"/>
      <c r="M397" s="34"/>
      <c r="N397" s="8"/>
      <c r="O397" s="8"/>
    </row>
    <row r="398" spans="1:15" s="9" customFormat="1" hidden="1" x14ac:dyDescent="0.25">
      <c r="A398" s="523"/>
      <c r="B398" s="15" t="s">
        <v>2996</v>
      </c>
      <c r="C398" s="495" t="s">
        <v>2997</v>
      </c>
      <c r="D398" s="496"/>
      <c r="F398" s="497" t="s">
        <v>1518</v>
      </c>
      <c r="G398" s="498" t="s">
        <v>47</v>
      </c>
      <c r="H398" s="498"/>
      <c r="I398" s="499" t="s">
        <v>1600</v>
      </c>
      <c r="J398" s="498" t="s">
        <v>2126</v>
      </c>
      <c r="K398" s="498"/>
      <c r="L398" s="497"/>
      <c r="M398" s="34"/>
      <c r="N398" s="8"/>
      <c r="O398" s="8"/>
    </row>
    <row r="399" spans="1:15" s="9" customFormat="1" hidden="1" x14ac:dyDescent="0.25">
      <c r="A399" s="523"/>
      <c r="B399" s="15" t="s">
        <v>2998</v>
      </c>
      <c r="C399" s="495" t="s">
        <v>2999</v>
      </c>
      <c r="D399" s="496"/>
      <c r="F399" s="497" t="s">
        <v>2149</v>
      </c>
      <c r="G399" s="498" t="s">
        <v>47</v>
      </c>
      <c r="H399" s="498"/>
      <c r="I399" s="499" t="s">
        <v>903</v>
      </c>
      <c r="J399" s="498"/>
      <c r="K399" s="498"/>
      <c r="L399" s="497"/>
      <c r="M399" s="34"/>
      <c r="N399" s="8"/>
      <c r="O399" s="8"/>
    </row>
    <row r="400" spans="1:15" s="9" customFormat="1" hidden="1" x14ac:dyDescent="0.25">
      <c r="A400" s="523"/>
      <c r="B400" s="15" t="s">
        <v>3000</v>
      </c>
      <c r="C400" s="495" t="s">
        <v>3001</v>
      </c>
      <c r="D400" s="496"/>
      <c r="F400" s="497" t="s">
        <v>1518</v>
      </c>
      <c r="G400" s="498" t="s">
        <v>47</v>
      </c>
      <c r="H400" s="498"/>
      <c r="I400" s="499" t="s">
        <v>1600</v>
      </c>
      <c r="J400" s="498" t="s">
        <v>2126</v>
      </c>
      <c r="K400" s="498"/>
      <c r="L400" s="497"/>
      <c r="M400" s="34"/>
      <c r="N400" s="8"/>
      <c r="O400" s="8"/>
    </row>
    <row r="401" spans="1:15" s="9" customFormat="1" hidden="1" x14ac:dyDescent="0.25">
      <c r="A401" s="523"/>
      <c r="B401" s="15" t="s">
        <v>3002</v>
      </c>
      <c r="C401" s="495" t="s">
        <v>3003</v>
      </c>
      <c r="D401" s="496"/>
      <c r="F401" s="497" t="s">
        <v>1518</v>
      </c>
      <c r="G401" s="498" t="s">
        <v>47</v>
      </c>
      <c r="H401" s="498"/>
      <c r="I401" s="499" t="s">
        <v>1600</v>
      </c>
      <c r="J401" s="498" t="s">
        <v>2126</v>
      </c>
      <c r="K401" s="498"/>
      <c r="L401" s="497"/>
      <c r="M401" s="34"/>
      <c r="N401" s="8"/>
      <c r="O401" s="8"/>
    </row>
    <row r="402" spans="1:15" s="9" customFormat="1" hidden="1" x14ac:dyDescent="0.25">
      <c r="A402" s="523"/>
      <c r="B402" s="15" t="s">
        <v>3004</v>
      </c>
      <c r="C402" s="10" t="s">
        <v>3005</v>
      </c>
      <c r="D402" s="474"/>
      <c r="F402" s="497"/>
      <c r="G402" s="15" t="s">
        <v>2135</v>
      </c>
      <c r="H402" s="498"/>
      <c r="I402" s="497" t="s">
        <v>2136</v>
      </c>
      <c r="J402" s="498"/>
      <c r="K402" s="498"/>
      <c r="L402" s="497"/>
      <c r="M402" s="34"/>
      <c r="N402" s="8"/>
      <c r="O402" s="8"/>
    </row>
    <row r="403" spans="1:15" s="9" customFormat="1" hidden="1" x14ac:dyDescent="0.25">
      <c r="A403" s="523"/>
      <c r="B403" s="15" t="s">
        <v>3006</v>
      </c>
      <c r="C403" s="10" t="s">
        <v>1599</v>
      </c>
      <c r="D403" s="474"/>
      <c r="F403" s="497" t="s">
        <v>2149</v>
      </c>
      <c r="G403" s="15"/>
      <c r="H403" s="498"/>
      <c r="I403" s="497" t="s">
        <v>2136</v>
      </c>
      <c r="J403" s="498"/>
      <c r="K403" s="498"/>
      <c r="L403" s="497"/>
      <c r="M403" s="34"/>
      <c r="N403" s="8"/>
      <c r="O403" s="8"/>
    </row>
    <row r="404" spans="1:15" s="9" customFormat="1" ht="25.5" hidden="1" x14ac:dyDescent="0.25">
      <c r="A404" s="523"/>
      <c r="B404" s="15" t="s">
        <v>3007</v>
      </c>
      <c r="C404" s="495" t="s">
        <v>3008</v>
      </c>
      <c r="D404" s="496"/>
      <c r="F404" s="497" t="s">
        <v>1554</v>
      </c>
      <c r="G404" s="498" t="s">
        <v>47</v>
      </c>
      <c r="H404" s="498">
        <v>1</v>
      </c>
      <c r="I404" s="499" t="s">
        <v>1600</v>
      </c>
      <c r="J404" s="498" t="s">
        <v>2126</v>
      </c>
      <c r="K404" s="498"/>
      <c r="L404" s="497"/>
      <c r="M404" s="34"/>
      <c r="N404" s="8"/>
      <c r="O404" s="8"/>
    </row>
    <row r="405" spans="1:15" s="9" customFormat="1" hidden="1" x14ac:dyDescent="0.25">
      <c r="A405" s="523"/>
      <c r="B405" s="15" t="s">
        <v>3009</v>
      </c>
      <c r="C405" s="495" t="s">
        <v>3010</v>
      </c>
      <c r="D405" s="496"/>
      <c r="F405" s="497" t="s">
        <v>1518</v>
      </c>
      <c r="G405" s="498" t="s">
        <v>47</v>
      </c>
      <c r="H405" s="498" t="s">
        <v>3011</v>
      </c>
      <c r="I405" s="499" t="s">
        <v>26</v>
      </c>
      <c r="J405" s="498"/>
      <c r="K405" s="498"/>
      <c r="L405" s="497"/>
      <c r="M405" s="34"/>
      <c r="N405" s="8"/>
      <c r="O405" s="8"/>
    </row>
    <row r="406" spans="1:15" s="9" customFormat="1" hidden="1" x14ac:dyDescent="0.25">
      <c r="A406" s="523"/>
      <c r="B406" s="15" t="s">
        <v>3012</v>
      </c>
      <c r="C406" s="495" t="s">
        <v>3013</v>
      </c>
      <c r="D406" s="496"/>
      <c r="F406" s="497" t="s">
        <v>1518</v>
      </c>
      <c r="G406" s="498" t="s">
        <v>47</v>
      </c>
      <c r="H406" s="498" t="s">
        <v>3014</v>
      </c>
      <c r="I406" s="499" t="s">
        <v>26</v>
      </c>
      <c r="J406" s="498"/>
      <c r="K406" s="498"/>
      <c r="L406" s="497"/>
      <c r="M406" s="34"/>
      <c r="N406" s="8"/>
      <c r="O406" s="8"/>
    </row>
    <row r="407" spans="1:15" s="9" customFormat="1" hidden="1" x14ac:dyDescent="0.25">
      <c r="A407" s="523"/>
      <c r="B407" s="15" t="s">
        <v>3015</v>
      </c>
      <c r="C407" s="495" t="s">
        <v>3016</v>
      </c>
      <c r="D407" s="496"/>
      <c r="F407" s="497" t="s">
        <v>1518</v>
      </c>
      <c r="G407" s="498" t="s">
        <v>47</v>
      </c>
      <c r="H407" s="498" t="s">
        <v>3017</v>
      </c>
      <c r="I407" s="499" t="s">
        <v>26</v>
      </c>
      <c r="J407" s="498"/>
      <c r="K407" s="498"/>
      <c r="L407" s="497"/>
      <c r="M407" s="34"/>
      <c r="N407" s="8"/>
      <c r="O407" s="8"/>
    </row>
    <row r="408" spans="1:15" s="9" customFormat="1" hidden="1" x14ac:dyDescent="0.25">
      <c r="A408" s="523"/>
      <c r="B408" s="15" t="s">
        <v>3018</v>
      </c>
      <c r="C408" s="495" t="s">
        <v>3019</v>
      </c>
      <c r="D408" s="496"/>
      <c r="F408" s="497" t="s">
        <v>1518</v>
      </c>
      <c r="G408" s="498" t="s">
        <v>47</v>
      </c>
      <c r="H408" s="498"/>
      <c r="I408" s="499" t="s">
        <v>26</v>
      </c>
      <c r="J408" s="498"/>
      <c r="K408" s="498"/>
      <c r="L408" s="497"/>
      <c r="M408" s="34"/>
      <c r="N408" s="8"/>
      <c r="O408" s="8"/>
    </row>
    <row r="409" spans="1:15" s="9" customFormat="1" hidden="1" x14ac:dyDescent="0.25">
      <c r="A409" s="523"/>
      <c r="B409" s="15" t="s">
        <v>3020</v>
      </c>
      <c r="C409" s="13" t="s">
        <v>3021</v>
      </c>
      <c r="D409" s="480"/>
      <c r="F409" s="497" t="s">
        <v>1518</v>
      </c>
      <c r="G409" s="498"/>
      <c r="H409" s="503" t="s">
        <v>3022</v>
      </c>
      <c r="I409" s="499" t="s">
        <v>2136</v>
      </c>
      <c r="J409" s="498"/>
      <c r="K409" s="498"/>
      <c r="L409" s="497"/>
      <c r="M409" s="34"/>
      <c r="N409" s="8"/>
      <c r="O409" s="8"/>
    </row>
    <row r="410" spans="1:15" s="9" customFormat="1" hidden="1" x14ac:dyDescent="0.25">
      <c r="A410" s="523"/>
      <c r="B410" s="15" t="s">
        <v>3023</v>
      </c>
      <c r="C410" s="495" t="s">
        <v>3024</v>
      </c>
      <c r="D410" s="496"/>
      <c r="F410" s="497" t="s">
        <v>1518</v>
      </c>
      <c r="G410" s="498" t="s">
        <v>47</v>
      </c>
      <c r="H410" s="498" t="s">
        <v>3025</v>
      </c>
      <c r="I410" s="499" t="s">
        <v>26</v>
      </c>
      <c r="J410" s="498"/>
      <c r="K410" s="498"/>
      <c r="L410" s="497"/>
      <c r="M410" s="34"/>
      <c r="N410" s="8"/>
      <c r="O410" s="8"/>
    </row>
    <row r="411" spans="1:15" s="9" customFormat="1" hidden="1" x14ac:dyDescent="0.25">
      <c r="A411" s="523"/>
      <c r="B411" s="15" t="s">
        <v>3026</v>
      </c>
      <c r="C411" s="13" t="s">
        <v>3027</v>
      </c>
      <c r="D411" s="480"/>
      <c r="F411" s="497" t="s">
        <v>1518</v>
      </c>
      <c r="G411" s="498"/>
      <c r="H411" s="503" t="s">
        <v>3022</v>
      </c>
      <c r="I411" s="499" t="s">
        <v>2136</v>
      </c>
      <c r="J411" s="498"/>
      <c r="K411" s="498"/>
      <c r="L411" s="497"/>
      <c r="M411" s="34"/>
      <c r="N411" s="8"/>
      <c r="O411" s="8"/>
    </row>
    <row r="412" spans="1:15" s="9" customFormat="1" hidden="1" x14ac:dyDescent="0.25">
      <c r="A412" s="523"/>
      <c r="B412" s="15" t="s">
        <v>3028</v>
      </c>
      <c r="C412" s="495" t="s">
        <v>3029</v>
      </c>
      <c r="D412" s="496"/>
      <c r="F412" s="497" t="s">
        <v>2149</v>
      </c>
      <c r="G412" s="498" t="s">
        <v>47</v>
      </c>
      <c r="H412" s="498"/>
      <c r="I412" s="499" t="s">
        <v>903</v>
      </c>
      <c r="J412" s="498"/>
      <c r="K412" s="498"/>
      <c r="L412" s="497"/>
      <c r="M412" s="34"/>
      <c r="N412" s="8"/>
      <c r="O412" s="8"/>
    </row>
    <row r="413" spans="1:15" s="9" customFormat="1" hidden="1" x14ac:dyDescent="0.25">
      <c r="A413" s="523"/>
      <c r="B413" s="15" t="s">
        <v>3030</v>
      </c>
      <c r="C413" s="13" t="s">
        <v>3031</v>
      </c>
      <c r="D413" s="480"/>
      <c r="F413" s="497" t="s">
        <v>1518</v>
      </c>
      <c r="G413" s="498"/>
      <c r="H413" s="503" t="s">
        <v>3032</v>
      </c>
      <c r="I413" s="499" t="s">
        <v>2136</v>
      </c>
      <c r="J413" s="498"/>
      <c r="K413" s="498"/>
      <c r="L413" s="497"/>
      <c r="M413" s="34"/>
      <c r="N413" s="8"/>
      <c r="O413" s="8"/>
    </row>
    <row r="414" spans="1:15" s="9" customFormat="1" hidden="1" x14ac:dyDescent="0.25">
      <c r="A414" s="523"/>
      <c r="B414" s="15" t="s">
        <v>3033</v>
      </c>
      <c r="C414" s="495" t="s">
        <v>3034</v>
      </c>
      <c r="D414" s="496"/>
      <c r="F414" s="497"/>
      <c r="G414" s="498" t="s">
        <v>3035</v>
      </c>
      <c r="H414" s="498">
        <v>1.2</v>
      </c>
      <c r="I414" s="499" t="s">
        <v>26</v>
      </c>
      <c r="J414" s="498"/>
      <c r="K414" s="498"/>
      <c r="L414" s="497"/>
      <c r="M414" s="34"/>
      <c r="N414" s="8"/>
      <c r="O414" s="8"/>
    </row>
    <row r="415" spans="1:15" s="9" customFormat="1" hidden="1" x14ac:dyDescent="0.25">
      <c r="A415" s="523"/>
      <c r="B415" s="15" t="s">
        <v>3036</v>
      </c>
      <c r="C415" s="495" t="s">
        <v>3037</v>
      </c>
      <c r="D415" s="496"/>
      <c r="F415" s="497" t="s">
        <v>1518</v>
      </c>
      <c r="G415" s="498" t="s">
        <v>47</v>
      </c>
      <c r="H415" s="498" t="s">
        <v>3038</v>
      </c>
      <c r="I415" s="499" t="s">
        <v>26</v>
      </c>
      <c r="J415" s="498"/>
      <c r="K415" s="498"/>
      <c r="L415" s="497"/>
      <c r="M415" s="34"/>
      <c r="N415" s="8"/>
      <c r="O415" s="8"/>
    </row>
    <row r="416" spans="1:15" s="9" customFormat="1" hidden="1" x14ac:dyDescent="0.25">
      <c r="A416" s="523"/>
      <c r="B416" s="15" t="s">
        <v>3039</v>
      </c>
      <c r="C416" s="495" t="s">
        <v>3040</v>
      </c>
      <c r="D416" s="496"/>
      <c r="F416" s="497" t="s">
        <v>1518</v>
      </c>
      <c r="G416" s="498" t="s">
        <v>47</v>
      </c>
      <c r="H416" s="498" t="s">
        <v>3041</v>
      </c>
      <c r="I416" s="499" t="s">
        <v>26</v>
      </c>
      <c r="J416" s="498"/>
      <c r="K416" s="498"/>
      <c r="L416" s="497"/>
      <c r="M416" s="34"/>
      <c r="N416" s="8"/>
      <c r="O416" s="8"/>
    </row>
    <row r="417" spans="1:15" s="9" customFormat="1" hidden="1" x14ac:dyDescent="0.25">
      <c r="A417" s="523"/>
      <c r="B417" s="15" t="s">
        <v>3042</v>
      </c>
      <c r="C417" s="495" t="s">
        <v>3043</v>
      </c>
      <c r="D417" s="496"/>
      <c r="F417" s="497" t="s">
        <v>2141</v>
      </c>
      <c r="G417" s="498" t="s">
        <v>2142</v>
      </c>
      <c r="H417" s="498">
        <v>500</v>
      </c>
      <c r="I417" s="499" t="s">
        <v>26</v>
      </c>
      <c r="J417" s="498"/>
      <c r="K417" s="498"/>
      <c r="L417" s="497"/>
      <c r="M417" s="34"/>
      <c r="N417" s="8"/>
      <c r="O417" s="8"/>
    </row>
    <row r="418" spans="1:15" s="9" customFormat="1" hidden="1" x14ac:dyDescent="0.25">
      <c r="A418" s="523"/>
      <c r="B418" s="15" t="s">
        <v>3044</v>
      </c>
      <c r="C418" s="495" t="s">
        <v>3045</v>
      </c>
      <c r="D418" s="496"/>
      <c r="F418" s="497" t="s">
        <v>1518</v>
      </c>
      <c r="G418" s="498" t="s">
        <v>47</v>
      </c>
      <c r="H418" s="498" t="s">
        <v>3014</v>
      </c>
      <c r="I418" s="499" t="s">
        <v>26</v>
      </c>
      <c r="J418" s="498"/>
      <c r="K418" s="498"/>
      <c r="L418" s="497"/>
      <c r="M418" s="34"/>
      <c r="N418" s="8"/>
      <c r="O418" s="8"/>
    </row>
    <row r="419" spans="1:15" s="9" customFormat="1" ht="25.5" hidden="1" x14ac:dyDescent="0.25">
      <c r="A419" s="523"/>
      <c r="B419" s="15" t="s">
        <v>3046</v>
      </c>
      <c r="C419" s="495" t="s">
        <v>3047</v>
      </c>
      <c r="D419" s="496"/>
      <c r="F419" s="497"/>
      <c r="G419" s="498" t="s">
        <v>3048</v>
      </c>
      <c r="H419" s="498"/>
      <c r="I419" s="499" t="s">
        <v>26</v>
      </c>
      <c r="J419" s="498"/>
      <c r="K419" s="498"/>
      <c r="L419" s="497"/>
      <c r="M419" s="34"/>
      <c r="N419" s="8"/>
      <c r="O419" s="8"/>
    </row>
    <row r="420" spans="1:15" s="9" customFormat="1" hidden="1" x14ac:dyDescent="0.25">
      <c r="A420" s="523"/>
      <c r="B420" s="15" t="s">
        <v>3049</v>
      </c>
      <c r="C420" s="495" t="s">
        <v>3050</v>
      </c>
      <c r="D420" s="496"/>
      <c r="F420" s="497"/>
      <c r="G420" s="498" t="s">
        <v>3051</v>
      </c>
      <c r="H420" s="498"/>
      <c r="I420" s="499" t="s">
        <v>26</v>
      </c>
      <c r="J420" s="498"/>
      <c r="K420" s="498"/>
      <c r="L420" s="497"/>
      <c r="M420" s="34"/>
      <c r="N420" s="8"/>
      <c r="O420" s="8"/>
    </row>
    <row r="421" spans="1:15" s="9" customFormat="1" hidden="1" x14ac:dyDescent="0.25">
      <c r="A421" s="523"/>
      <c r="B421" s="15" t="s">
        <v>3052</v>
      </c>
      <c r="C421" s="498" t="s">
        <v>3053</v>
      </c>
      <c r="D421" s="8"/>
      <c r="F421" s="497" t="s">
        <v>1591</v>
      </c>
      <c r="G421" s="15" t="s">
        <v>1597</v>
      </c>
      <c r="H421" s="15"/>
      <c r="I421" s="499" t="s">
        <v>26</v>
      </c>
      <c r="J421" s="15"/>
      <c r="K421" s="15"/>
      <c r="L421" s="502"/>
      <c r="M421" s="506"/>
      <c r="N421" s="8"/>
      <c r="O421" s="8"/>
    </row>
    <row r="422" spans="1:15" s="9" customFormat="1" hidden="1" x14ac:dyDescent="0.25">
      <c r="A422" s="523"/>
      <c r="B422" s="15" t="s">
        <v>3054</v>
      </c>
      <c r="C422" s="13" t="s">
        <v>3055</v>
      </c>
      <c r="D422" s="480"/>
      <c r="F422" s="497" t="s">
        <v>1518</v>
      </c>
      <c r="G422" s="498"/>
      <c r="H422" s="503" t="s">
        <v>3056</v>
      </c>
      <c r="I422" s="499" t="s">
        <v>2136</v>
      </c>
      <c r="J422" s="498"/>
      <c r="K422" s="498"/>
      <c r="L422" s="497"/>
      <c r="M422" s="34"/>
      <c r="N422" s="8"/>
      <c r="O422" s="8"/>
    </row>
    <row r="423" spans="1:15" s="9" customFormat="1" hidden="1" x14ac:dyDescent="0.25">
      <c r="A423" s="523"/>
      <c r="B423" s="15" t="s">
        <v>3057</v>
      </c>
      <c r="C423" s="495" t="s">
        <v>3058</v>
      </c>
      <c r="D423" s="496"/>
      <c r="F423" s="497" t="s">
        <v>2149</v>
      </c>
      <c r="G423" s="498" t="s">
        <v>47</v>
      </c>
      <c r="H423" s="498"/>
      <c r="I423" s="499" t="s">
        <v>903</v>
      </c>
      <c r="J423" s="498"/>
      <c r="K423" s="498"/>
      <c r="L423" s="497"/>
      <c r="M423" s="34"/>
      <c r="N423" s="8"/>
      <c r="O423" s="8"/>
    </row>
    <row r="424" spans="1:15" s="9" customFormat="1" hidden="1" x14ac:dyDescent="0.25">
      <c r="A424" s="523"/>
      <c r="B424" s="15" t="s">
        <v>3059</v>
      </c>
      <c r="C424" s="13" t="s">
        <v>3060</v>
      </c>
      <c r="D424" s="480"/>
      <c r="F424" s="497" t="s">
        <v>1518</v>
      </c>
      <c r="G424" s="498"/>
      <c r="H424" s="503" t="s">
        <v>3061</v>
      </c>
      <c r="I424" s="499" t="s">
        <v>2136</v>
      </c>
      <c r="J424" s="498"/>
      <c r="K424" s="498"/>
      <c r="L424" s="497"/>
      <c r="M424" s="34"/>
      <c r="N424" s="8"/>
      <c r="O424" s="8"/>
    </row>
    <row r="425" spans="1:15" s="9" customFormat="1" hidden="1" x14ac:dyDescent="0.25">
      <c r="A425" s="523"/>
      <c r="B425" s="15" t="s">
        <v>3062</v>
      </c>
      <c r="C425" s="495" t="s">
        <v>3063</v>
      </c>
      <c r="D425" s="496"/>
      <c r="F425" s="497"/>
      <c r="G425" s="498" t="s">
        <v>47</v>
      </c>
      <c r="H425" s="498"/>
      <c r="I425" s="499" t="s">
        <v>903</v>
      </c>
      <c r="J425" s="498"/>
      <c r="K425" s="498"/>
      <c r="L425" s="497"/>
      <c r="M425" s="34"/>
      <c r="N425" s="8"/>
      <c r="O425" s="8"/>
    </row>
    <row r="426" spans="1:15" s="9" customFormat="1" hidden="1" x14ac:dyDescent="0.25">
      <c r="A426" s="523"/>
      <c r="B426" s="15" t="s">
        <v>3064</v>
      </c>
      <c r="C426" s="495" t="s">
        <v>3065</v>
      </c>
      <c r="D426" s="496"/>
      <c r="F426" s="497" t="s">
        <v>1518</v>
      </c>
      <c r="G426" s="498" t="s">
        <v>47</v>
      </c>
      <c r="H426" s="498"/>
      <c r="I426" s="499" t="s">
        <v>903</v>
      </c>
      <c r="J426" s="498"/>
      <c r="K426" s="498"/>
      <c r="L426" s="497"/>
      <c r="M426" s="34"/>
      <c r="N426" s="8"/>
      <c r="O426" s="8"/>
    </row>
    <row r="427" spans="1:15" s="9" customFormat="1" hidden="1" x14ac:dyDescent="0.25">
      <c r="A427" s="523"/>
      <c r="B427" s="15" t="s">
        <v>3066</v>
      </c>
      <c r="C427" s="495" t="s">
        <v>3067</v>
      </c>
      <c r="D427" s="496"/>
      <c r="F427" s="497" t="s">
        <v>2149</v>
      </c>
      <c r="G427" s="498" t="s">
        <v>47</v>
      </c>
      <c r="H427" s="498"/>
      <c r="I427" s="499" t="s">
        <v>903</v>
      </c>
      <c r="J427" s="498"/>
      <c r="K427" s="498"/>
      <c r="L427" s="497"/>
      <c r="M427" s="34"/>
      <c r="N427" s="8"/>
      <c r="O427" s="8"/>
    </row>
    <row r="428" spans="1:15" s="9" customFormat="1" hidden="1" x14ac:dyDescent="0.25">
      <c r="A428" s="523"/>
      <c r="B428" s="15" t="s">
        <v>3068</v>
      </c>
      <c r="C428" s="495" t="s">
        <v>3069</v>
      </c>
      <c r="D428" s="496"/>
      <c r="F428" s="497"/>
      <c r="G428" s="498" t="s">
        <v>47</v>
      </c>
      <c r="H428" s="498"/>
      <c r="I428" s="499" t="s">
        <v>903</v>
      </c>
      <c r="J428" s="498"/>
      <c r="K428" s="498"/>
      <c r="L428" s="497"/>
      <c r="M428" s="34"/>
      <c r="N428" s="8"/>
      <c r="O428" s="8"/>
    </row>
    <row r="429" spans="1:15" s="9" customFormat="1" ht="25.5" hidden="1" x14ac:dyDescent="0.25">
      <c r="A429" s="523"/>
      <c r="B429" s="15" t="s">
        <v>3070</v>
      </c>
      <c r="C429" s="495" t="s">
        <v>3071</v>
      </c>
      <c r="D429" s="496"/>
      <c r="F429" s="497" t="s">
        <v>2149</v>
      </c>
      <c r="G429" s="498" t="s">
        <v>47</v>
      </c>
      <c r="H429" s="498"/>
      <c r="I429" s="499" t="s">
        <v>903</v>
      </c>
      <c r="J429" s="498"/>
      <c r="K429" s="498"/>
      <c r="L429" s="497"/>
      <c r="M429" s="34"/>
      <c r="N429" s="8"/>
      <c r="O429" s="8"/>
    </row>
    <row r="430" spans="1:15" s="9" customFormat="1" hidden="1" x14ac:dyDescent="0.25">
      <c r="A430" s="523"/>
      <c r="B430" s="15" t="s">
        <v>3072</v>
      </c>
      <c r="C430" s="495" t="s">
        <v>3073</v>
      </c>
      <c r="D430" s="496"/>
      <c r="F430" s="497"/>
      <c r="G430" s="498" t="s">
        <v>47</v>
      </c>
      <c r="H430" s="498"/>
      <c r="I430" s="499" t="s">
        <v>903</v>
      </c>
      <c r="J430" s="10"/>
      <c r="K430" s="498"/>
      <c r="L430" s="497"/>
      <c r="M430" s="34"/>
      <c r="N430" s="8"/>
      <c r="O430" s="8"/>
    </row>
    <row r="431" spans="1:15" s="9" customFormat="1" hidden="1" x14ac:dyDescent="0.25">
      <c r="A431" s="523"/>
      <c r="B431" s="15" t="s">
        <v>3074</v>
      </c>
      <c r="C431" s="10" t="s">
        <v>3075</v>
      </c>
      <c r="D431" s="474"/>
      <c r="F431" s="502" t="s">
        <v>1554</v>
      </c>
      <c r="G431" s="501" t="s">
        <v>47</v>
      </c>
      <c r="H431" s="504">
        <v>1</v>
      </c>
      <c r="I431" s="497"/>
      <c r="J431" s="498"/>
      <c r="K431" s="498"/>
      <c r="L431" s="497"/>
      <c r="M431" s="34"/>
      <c r="N431" s="8"/>
      <c r="O431" s="8"/>
    </row>
    <row r="432" spans="1:15" s="9" customFormat="1" hidden="1" x14ac:dyDescent="0.25">
      <c r="A432" s="523"/>
      <c r="B432" s="15" t="s">
        <v>3076</v>
      </c>
      <c r="C432" s="10" t="s">
        <v>3077</v>
      </c>
      <c r="D432" s="474"/>
      <c r="F432" s="502" t="s">
        <v>1554</v>
      </c>
      <c r="G432" s="501" t="s">
        <v>47</v>
      </c>
      <c r="H432" s="504">
        <v>1</v>
      </c>
      <c r="I432" s="497"/>
      <c r="J432" s="498"/>
      <c r="K432" s="498"/>
      <c r="L432" s="497"/>
      <c r="M432" s="34"/>
      <c r="N432" s="8"/>
      <c r="O432" s="8"/>
    </row>
    <row r="433" spans="1:15" s="9" customFormat="1" hidden="1" x14ac:dyDescent="0.25">
      <c r="A433" s="523"/>
      <c r="B433" s="15" t="s">
        <v>3078</v>
      </c>
      <c r="C433" s="10" t="s">
        <v>3079</v>
      </c>
      <c r="D433" s="474"/>
      <c r="F433" s="502" t="s">
        <v>1554</v>
      </c>
      <c r="G433" s="501" t="s">
        <v>47</v>
      </c>
      <c r="H433" s="504">
        <v>1</v>
      </c>
      <c r="I433" s="497"/>
      <c r="J433" s="498"/>
      <c r="K433" s="498"/>
      <c r="L433" s="497"/>
      <c r="M433" s="34"/>
      <c r="N433" s="8"/>
      <c r="O433" s="8"/>
    </row>
    <row r="434" spans="1:15" s="9" customFormat="1" hidden="1" x14ac:dyDescent="0.25">
      <c r="A434" s="523"/>
      <c r="B434" s="15" t="s">
        <v>3080</v>
      </c>
      <c r="C434" s="10" t="s">
        <v>3081</v>
      </c>
      <c r="D434" s="474"/>
      <c r="F434" s="502" t="s">
        <v>1554</v>
      </c>
      <c r="G434" s="501" t="s">
        <v>47</v>
      </c>
      <c r="H434" s="504">
        <v>1</v>
      </c>
      <c r="I434" s="497"/>
      <c r="J434" s="498"/>
      <c r="K434" s="498"/>
      <c r="L434" s="497"/>
      <c r="M434" s="34"/>
      <c r="N434" s="8"/>
      <c r="O434" s="8"/>
    </row>
    <row r="435" spans="1:15" s="9" customFormat="1" hidden="1" x14ac:dyDescent="0.25">
      <c r="A435" s="523"/>
      <c r="B435" s="15" t="s">
        <v>3082</v>
      </c>
      <c r="C435" s="10" t="s">
        <v>3083</v>
      </c>
      <c r="D435" s="474"/>
      <c r="F435" s="502" t="s">
        <v>1554</v>
      </c>
      <c r="G435" s="501" t="s">
        <v>47</v>
      </c>
      <c r="H435" s="504">
        <v>1</v>
      </c>
      <c r="I435" s="497"/>
      <c r="J435" s="498"/>
      <c r="K435" s="498"/>
      <c r="L435" s="497"/>
      <c r="M435" s="34"/>
      <c r="N435" s="8"/>
      <c r="O435" s="8"/>
    </row>
    <row r="436" spans="1:15" s="9" customFormat="1" hidden="1" x14ac:dyDescent="0.25">
      <c r="A436" s="523"/>
      <c r="B436" s="15" t="s">
        <v>3084</v>
      </c>
      <c r="C436" s="10" t="s">
        <v>3085</v>
      </c>
      <c r="D436" s="474"/>
      <c r="F436" s="502" t="s">
        <v>1554</v>
      </c>
      <c r="G436" s="501" t="s">
        <v>47</v>
      </c>
      <c r="H436" s="504">
        <v>1</v>
      </c>
      <c r="I436" s="497"/>
      <c r="J436" s="498"/>
      <c r="K436" s="498"/>
      <c r="L436" s="497"/>
      <c r="M436" s="34"/>
      <c r="N436" s="8"/>
      <c r="O436" s="8"/>
    </row>
    <row r="437" spans="1:15" s="9" customFormat="1" hidden="1" x14ac:dyDescent="0.25">
      <c r="A437" s="523"/>
      <c r="B437" s="15" t="s">
        <v>3086</v>
      </c>
      <c r="C437" s="495" t="s">
        <v>3087</v>
      </c>
      <c r="D437" s="496"/>
      <c r="F437" s="497"/>
      <c r="G437" s="498" t="s">
        <v>47</v>
      </c>
      <c r="H437" s="498"/>
      <c r="I437" s="499" t="s">
        <v>903</v>
      </c>
      <c r="J437" s="10"/>
      <c r="K437" s="498"/>
      <c r="L437" s="497"/>
      <c r="M437" s="34"/>
      <c r="N437" s="8"/>
      <c r="O437" s="8"/>
    </row>
    <row r="438" spans="1:15" s="9" customFormat="1" hidden="1" x14ac:dyDescent="0.25">
      <c r="A438" s="523"/>
      <c r="B438" s="15" t="s">
        <v>3088</v>
      </c>
      <c r="C438" s="495" t="s">
        <v>3089</v>
      </c>
      <c r="D438" s="496"/>
      <c r="F438" s="497"/>
      <c r="G438" s="498" t="s">
        <v>47</v>
      </c>
      <c r="H438" s="498"/>
      <c r="I438" s="499" t="s">
        <v>903</v>
      </c>
      <c r="J438" s="10"/>
      <c r="K438" s="498"/>
      <c r="L438" s="497"/>
      <c r="M438" s="34"/>
      <c r="N438" s="8"/>
      <c r="O438" s="8"/>
    </row>
    <row r="439" spans="1:15" s="9" customFormat="1" hidden="1" x14ac:dyDescent="0.25">
      <c r="A439" s="523"/>
      <c r="B439" s="15" t="s">
        <v>3090</v>
      </c>
      <c r="C439" s="495" t="s">
        <v>3091</v>
      </c>
      <c r="D439" s="496"/>
      <c r="F439" s="497"/>
      <c r="G439" s="498" t="s">
        <v>47</v>
      </c>
      <c r="H439" s="498"/>
      <c r="I439" s="499" t="s">
        <v>903</v>
      </c>
      <c r="J439" s="10"/>
      <c r="K439" s="498"/>
      <c r="L439" s="497"/>
      <c r="M439" s="34"/>
      <c r="N439" s="8"/>
      <c r="O439" s="8"/>
    </row>
    <row r="440" spans="1:15" s="9" customFormat="1" hidden="1" x14ac:dyDescent="0.25">
      <c r="A440" s="523"/>
      <c r="B440" s="15" t="s">
        <v>3092</v>
      </c>
      <c r="C440" s="495" t="s">
        <v>3093</v>
      </c>
      <c r="D440" s="496"/>
      <c r="F440" s="497"/>
      <c r="G440" s="498" t="s">
        <v>47</v>
      </c>
      <c r="H440" s="498"/>
      <c r="I440" s="499" t="s">
        <v>903</v>
      </c>
      <c r="J440" s="10"/>
      <c r="K440" s="498"/>
      <c r="L440" s="497"/>
      <c r="M440" s="34"/>
      <c r="N440" s="8"/>
      <c r="O440" s="8"/>
    </row>
    <row r="441" spans="1:15" s="9" customFormat="1" hidden="1" x14ac:dyDescent="0.25">
      <c r="A441" s="523"/>
      <c r="B441" s="15" t="s">
        <v>3094</v>
      </c>
      <c r="C441" s="495" t="s">
        <v>3095</v>
      </c>
      <c r="D441" s="496"/>
      <c r="F441" s="497"/>
      <c r="G441" s="498" t="s">
        <v>47</v>
      </c>
      <c r="H441" s="498"/>
      <c r="I441" s="499" t="s">
        <v>903</v>
      </c>
      <c r="J441" s="10"/>
      <c r="K441" s="498"/>
      <c r="L441" s="497"/>
      <c r="M441" s="34"/>
      <c r="N441" s="8"/>
      <c r="O441" s="8"/>
    </row>
    <row r="442" spans="1:15" s="9" customFormat="1" hidden="1" x14ac:dyDescent="0.25">
      <c r="A442" s="523"/>
      <c r="B442" s="15" t="s">
        <v>3096</v>
      </c>
      <c r="C442" s="495" t="s">
        <v>3097</v>
      </c>
      <c r="D442" s="496"/>
      <c r="F442" s="497"/>
      <c r="G442" s="498" t="s">
        <v>47</v>
      </c>
      <c r="H442" s="498"/>
      <c r="I442" s="499" t="s">
        <v>903</v>
      </c>
      <c r="J442" s="10"/>
      <c r="K442" s="498"/>
      <c r="L442" s="497"/>
      <c r="M442" s="34"/>
      <c r="N442" s="8"/>
      <c r="O442" s="8"/>
    </row>
    <row r="443" spans="1:15" s="9" customFormat="1" hidden="1" x14ac:dyDescent="0.25">
      <c r="A443" s="523"/>
      <c r="B443" s="15" t="s">
        <v>3098</v>
      </c>
      <c r="C443" s="495" t="s">
        <v>3099</v>
      </c>
      <c r="D443" s="496"/>
      <c r="F443" s="497"/>
      <c r="G443" s="498" t="s">
        <v>47</v>
      </c>
      <c r="H443" s="498"/>
      <c r="I443" s="499" t="s">
        <v>903</v>
      </c>
      <c r="J443" s="10"/>
      <c r="K443" s="498"/>
      <c r="L443" s="497"/>
      <c r="M443" s="34"/>
      <c r="N443" s="8"/>
      <c r="O443" s="8"/>
    </row>
    <row r="444" spans="1:15" s="9" customFormat="1" hidden="1" x14ac:dyDescent="0.25">
      <c r="A444" s="523"/>
      <c r="B444" s="15" t="s">
        <v>3100</v>
      </c>
      <c r="C444" s="495" t="s">
        <v>3101</v>
      </c>
      <c r="D444" s="496"/>
      <c r="F444" s="497"/>
      <c r="G444" s="498" t="s">
        <v>47</v>
      </c>
      <c r="H444" s="498"/>
      <c r="I444" s="499" t="s">
        <v>903</v>
      </c>
      <c r="J444" s="10"/>
      <c r="K444" s="498"/>
      <c r="L444" s="497"/>
      <c r="M444" s="34"/>
      <c r="N444" s="8"/>
      <c r="O444" s="8"/>
    </row>
    <row r="445" spans="1:15" s="9" customFormat="1" hidden="1" x14ac:dyDescent="0.25">
      <c r="A445" s="523"/>
      <c r="B445" s="15" t="s">
        <v>3102</v>
      </c>
      <c r="C445" s="495" t="s">
        <v>3103</v>
      </c>
      <c r="D445" s="496"/>
      <c r="F445" s="497" t="s">
        <v>2149</v>
      </c>
      <c r="G445" s="498" t="s">
        <v>47</v>
      </c>
      <c r="H445" s="498"/>
      <c r="I445" s="499" t="s">
        <v>903</v>
      </c>
      <c r="J445" s="498"/>
      <c r="K445" s="498"/>
      <c r="L445" s="497"/>
      <c r="M445" s="34"/>
      <c r="N445" s="8"/>
      <c r="O445" s="8"/>
    </row>
    <row r="446" spans="1:15" s="9" customFormat="1" hidden="1" x14ac:dyDescent="0.25">
      <c r="A446" s="523"/>
      <c r="B446" s="15" t="s">
        <v>3104</v>
      </c>
      <c r="C446" s="495" t="s">
        <v>3105</v>
      </c>
      <c r="D446" s="496"/>
      <c r="F446" s="497" t="s">
        <v>2149</v>
      </c>
      <c r="G446" s="498" t="s">
        <v>47</v>
      </c>
      <c r="H446" s="498"/>
      <c r="I446" s="499" t="s">
        <v>903</v>
      </c>
      <c r="J446" s="498"/>
      <c r="K446" s="498"/>
      <c r="L446" s="497"/>
      <c r="M446" s="34"/>
      <c r="N446" s="8"/>
      <c r="O446" s="8"/>
    </row>
    <row r="447" spans="1:15" s="9" customFormat="1" hidden="1" x14ac:dyDescent="0.25">
      <c r="A447" s="523"/>
      <c r="B447" s="15" t="s">
        <v>3106</v>
      </c>
      <c r="C447" s="495" t="s">
        <v>3107</v>
      </c>
      <c r="D447" s="496"/>
      <c r="F447" s="497"/>
      <c r="G447" s="498" t="s">
        <v>47</v>
      </c>
      <c r="H447" s="498"/>
      <c r="I447" s="499" t="s">
        <v>903</v>
      </c>
      <c r="J447" s="10"/>
      <c r="K447" s="498"/>
      <c r="L447" s="497"/>
      <c r="M447" s="34"/>
      <c r="N447" s="8"/>
      <c r="O447" s="8"/>
    </row>
    <row r="448" spans="1:15" s="9" customFormat="1" hidden="1" x14ac:dyDescent="0.25">
      <c r="A448" s="523"/>
      <c r="B448" s="15" t="s">
        <v>3108</v>
      </c>
      <c r="C448" s="15" t="s">
        <v>3109</v>
      </c>
      <c r="D448" s="470"/>
      <c r="F448" s="497"/>
      <c r="G448" s="498"/>
      <c r="H448" s="498"/>
      <c r="I448" s="497" t="s">
        <v>903</v>
      </c>
      <c r="J448" s="498"/>
      <c r="K448" s="498"/>
      <c r="L448" s="497"/>
      <c r="M448" s="34"/>
      <c r="N448" s="8"/>
      <c r="O448" s="8"/>
    </row>
    <row r="449" spans="1:15" s="9" customFormat="1" hidden="1" x14ac:dyDescent="0.25">
      <c r="A449" s="523"/>
      <c r="B449" s="15" t="s">
        <v>3110</v>
      </c>
      <c r="C449" s="15" t="s">
        <v>3111</v>
      </c>
      <c r="D449" s="470"/>
      <c r="F449" s="497"/>
      <c r="G449" s="498"/>
      <c r="H449" s="498"/>
      <c r="I449" s="497" t="s">
        <v>903</v>
      </c>
      <c r="J449" s="498"/>
      <c r="K449" s="498"/>
      <c r="L449" s="497"/>
      <c r="M449" s="34"/>
      <c r="N449" s="8"/>
      <c r="O449" s="8"/>
    </row>
    <row r="450" spans="1:15" s="9" customFormat="1" hidden="1" x14ac:dyDescent="0.25">
      <c r="A450" s="523"/>
      <c r="B450" s="15" t="s">
        <v>3112</v>
      </c>
      <c r="C450" s="495" t="s">
        <v>3113</v>
      </c>
      <c r="D450" s="496"/>
      <c r="F450" s="497" t="s">
        <v>2149</v>
      </c>
      <c r="G450" s="498" t="s">
        <v>47</v>
      </c>
      <c r="H450" s="498"/>
      <c r="I450" s="499" t="s">
        <v>903</v>
      </c>
      <c r="J450" s="498"/>
      <c r="K450" s="498"/>
      <c r="L450" s="497"/>
      <c r="M450" s="34"/>
      <c r="N450" s="8"/>
      <c r="O450" s="8"/>
    </row>
    <row r="451" spans="1:15" s="9" customFormat="1" hidden="1" x14ac:dyDescent="0.25">
      <c r="A451" s="523"/>
      <c r="B451" s="15" t="s">
        <v>3114</v>
      </c>
      <c r="C451" s="495" t="s">
        <v>3115</v>
      </c>
      <c r="D451" s="496"/>
      <c r="F451" s="497"/>
      <c r="G451" s="498" t="s">
        <v>47</v>
      </c>
      <c r="H451" s="498"/>
      <c r="I451" s="499" t="s">
        <v>903</v>
      </c>
      <c r="J451" s="10"/>
      <c r="K451" s="498"/>
      <c r="L451" s="497"/>
      <c r="M451" s="34"/>
      <c r="N451" s="8"/>
      <c r="O451" s="8"/>
    </row>
    <row r="452" spans="1:15" s="9" customFormat="1" hidden="1" x14ac:dyDescent="0.25">
      <c r="A452" s="523"/>
      <c r="B452" s="15" t="s">
        <v>3116</v>
      </c>
      <c r="C452" s="495" t="s">
        <v>3117</v>
      </c>
      <c r="D452" s="496"/>
      <c r="F452" s="497"/>
      <c r="G452" s="498" t="s">
        <v>47</v>
      </c>
      <c r="H452" s="498"/>
      <c r="I452" s="499" t="s">
        <v>903</v>
      </c>
      <c r="J452" s="10"/>
      <c r="K452" s="498"/>
      <c r="L452" s="497"/>
      <c r="M452" s="34"/>
      <c r="N452" s="8"/>
      <c r="O452" s="8"/>
    </row>
    <row r="453" spans="1:15" s="9" customFormat="1" hidden="1" x14ac:dyDescent="0.25">
      <c r="A453" s="523"/>
      <c r="B453" s="15" t="s">
        <v>3118</v>
      </c>
      <c r="C453" s="495" t="s">
        <v>3119</v>
      </c>
      <c r="D453" s="496"/>
      <c r="F453" s="497"/>
      <c r="G453" s="498" t="s">
        <v>47</v>
      </c>
      <c r="H453" s="498"/>
      <c r="I453" s="499" t="s">
        <v>903</v>
      </c>
      <c r="J453" s="10"/>
      <c r="K453" s="498"/>
      <c r="L453" s="497"/>
      <c r="M453" s="34"/>
      <c r="N453" s="8"/>
      <c r="O453" s="8"/>
    </row>
    <row r="454" spans="1:15" s="9" customFormat="1" ht="25.5" hidden="1" x14ac:dyDescent="0.25">
      <c r="A454" s="523"/>
      <c r="B454" s="15" t="s">
        <v>3120</v>
      </c>
      <c r="C454" s="495" t="s">
        <v>3121</v>
      </c>
      <c r="D454" s="496"/>
      <c r="F454" s="497"/>
      <c r="G454" s="498" t="s">
        <v>47</v>
      </c>
      <c r="H454" s="498"/>
      <c r="I454" s="499" t="s">
        <v>903</v>
      </c>
      <c r="J454" s="10"/>
      <c r="K454" s="498"/>
      <c r="L454" s="497"/>
      <c r="M454" s="34"/>
      <c r="N454" s="8"/>
      <c r="O454" s="8"/>
    </row>
    <row r="455" spans="1:15" s="9" customFormat="1" ht="25.5" hidden="1" x14ac:dyDescent="0.25">
      <c r="A455" s="523"/>
      <c r="B455" s="15" t="s">
        <v>3122</v>
      </c>
      <c r="C455" s="495" t="s">
        <v>3123</v>
      </c>
      <c r="D455" s="496"/>
      <c r="F455" s="497"/>
      <c r="G455" s="498" t="s">
        <v>47</v>
      </c>
      <c r="H455" s="498"/>
      <c r="I455" s="499" t="s">
        <v>903</v>
      </c>
      <c r="J455" s="10"/>
      <c r="K455" s="498"/>
      <c r="L455" s="497"/>
      <c r="M455" s="34"/>
      <c r="N455" s="8"/>
      <c r="O455" s="8"/>
    </row>
    <row r="456" spans="1:15" s="9" customFormat="1" hidden="1" x14ac:dyDescent="0.25">
      <c r="A456" s="523"/>
      <c r="B456" s="15" t="s">
        <v>3124</v>
      </c>
      <c r="C456" s="15" t="s">
        <v>3125</v>
      </c>
      <c r="D456" s="470"/>
      <c r="F456" s="497" t="s">
        <v>2149</v>
      </c>
      <c r="G456" s="498"/>
      <c r="H456" s="498"/>
      <c r="I456" s="497"/>
      <c r="J456" s="498"/>
      <c r="K456" s="498"/>
      <c r="L456" s="497"/>
      <c r="M456" s="34"/>
      <c r="N456" s="8"/>
      <c r="O456" s="8"/>
    </row>
    <row r="457" spans="1:15" s="9" customFormat="1" hidden="1" x14ac:dyDescent="0.25">
      <c r="A457" s="523"/>
      <c r="B457" s="15" t="s">
        <v>3126</v>
      </c>
      <c r="C457" s="15" t="s">
        <v>3127</v>
      </c>
      <c r="D457" s="470"/>
      <c r="F457" s="497" t="s">
        <v>2149</v>
      </c>
      <c r="G457" s="498"/>
      <c r="H457" s="498"/>
      <c r="I457" s="497"/>
      <c r="J457" s="498"/>
      <c r="K457" s="498"/>
      <c r="L457" s="497"/>
      <c r="M457" s="34"/>
      <c r="N457" s="8"/>
      <c r="O457" s="8"/>
    </row>
    <row r="458" spans="1:15" s="9" customFormat="1" hidden="1" x14ac:dyDescent="0.25">
      <c r="A458" s="523"/>
      <c r="B458" s="15" t="s">
        <v>3128</v>
      </c>
      <c r="C458" s="15" t="s">
        <v>3129</v>
      </c>
      <c r="D458" s="470"/>
      <c r="F458" s="497" t="s">
        <v>2149</v>
      </c>
      <c r="G458" s="498"/>
      <c r="H458" s="498"/>
      <c r="I458" s="497"/>
      <c r="J458" s="498"/>
      <c r="K458" s="498"/>
      <c r="L458" s="497"/>
      <c r="M458" s="34"/>
      <c r="N458" s="8"/>
      <c r="O458" s="8"/>
    </row>
    <row r="459" spans="1:15" s="9" customFormat="1" hidden="1" x14ac:dyDescent="0.25">
      <c r="A459" s="523"/>
      <c r="B459" s="15" t="s">
        <v>3130</v>
      </c>
      <c r="C459" s="10" t="s">
        <v>3131</v>
      </c>
      <c r="D459" s="474"/>
      <c r="F459" s="497" t="s">
        <v>1518</v>
      </c>
      <c r="G459" s="501" t="s">
        <v>47</v>
      </c>
      <c r="H459" s="504" t="s">
        <v>3132</v>
      </c>
      <c r="I459" s="497"/>
      <c r="J459" s="498"/>
      <c r="K459" s="498"/>
      <c r="L459" s="497"/>
      <c r="M459" s="34"/>
      <c r="N459" s="8"/>
      <c r="O459" s="8"/>
    </row>
    <row r="460" spans="1:15" s="9" customFormat="1" hidden="1" x14ac:dyDescent="0.25">
      <c r="A460" s="523"/>
      <c r="B460" s="15" t="s">
        <v>3133</v>
      </c>
      <c r="C460" s="10" t="s">
        <v>3134</v>
      </c>
      <c r="D460" s="474"/>
      <c r="F460" s="497" t="s">
        <v>1518</v>
      </c>
      <c r="G460" s="501" t="s">
        <v>47</v>
      </c>
      <c r="H460" s="504" t="s">
        <v>3135</v>
      </c>
      <c r="I460" s="497"/>
      <c r="J460" s="498"/>
      <c r="K460" s="498"/>
      <c r="L460" s="497"/>
      <c r="M460" s="34"/>
      <c r="N460" s="8"/>
      <c r="O460" s="8"/>
    </row>
    <row r="461" spans="1:15" s="9" customFormat="1" hidden="1" x14ac:dyDescent="0.25">
      <c r="A461" s="523"/>
      <c r="B461" s="15" t="s">
        <v>3136</v>
      </c>
      <c r="C461" s="10" t="s">
        <v>3137</v>
      </c>
      <c r="D461" s="474"/>
      <c r="F461" s="497" t="s">
        <v>1518</v>
      </c>
      <c r="G461" s="501" t="s">
        <v>47</v>
      </c>
      <c r="H461" s="504" t="s">
        <v>3138</v>
      </c>
      <c r="I461" s="497"/>
      <c r="J461" s="498"/>
      <c r="K461" s="498"/>
      <c r="L461" s="497"/>
      <c r="M461" s="34"/>
      <c r="N461" s="8"/>
      <c r="O461" s="8"/>
    </row>
    <row r="462" spans="1:15" s="9" customFormat="1" hidden="1" x14ac:dyDescent="0.25">
      <c r="A462" s="523"/>
      <c r="B462" s="15" t="s">
        <v>3139</v>
      </c>
      <c r="C462" s="10" t="s">
        <v>3140</v>
      </c>
      <c r="D462" s="474"/>
      <c r="F462" s="497" t="s">
        <v>1518</v>
      </c>
      <c r="G462" s="501" t="s">
        <v>47</v>
      </c>
      <c r="H462" s="504" t="s">
        <v>3141</v>
      </c>
      <c r="I462" s="497"/>
      <c r="J462" s="498"/>
      <c r="K462" s="498"/>
      <c r="L462" s="497"/>
      <c r="M462" s="34"/>
      <c r="N462" s="8"/>
      <c r="O462" s="8"/>
    </row>
    <row r="463" spans="1:15" s="9" customFormat="1" hidden="1" x14ac:dyDescent="0.25">
      <c r="A463" s="523"/>
      <c r="B463" s="15" t="s">
        <v>3142</v>
      </c>
      <c r="C463" s="495" t="s">
        <v>1926</v>
      </c>
      <c r="D463" s="496"/>
      <c r="F463" s="497" t="s">
        <v>1518</v>
      </c>
      <c r="G463" s="498" t="s">
        <v>47</v>
      </c>
      <c r="H463" s="498"/>
      <c r="I463" s="499" t="s">
        <v>903</v>
      </c>
      <c r="J463" s="498"/>
      <c r="K463" s="498"/>
      <c r="L463" s="497"/>
      <c r="M463" s="34"/>
      <c r="N463" s="8"/>
      <c r="O463" s="8"/>
    </row>
    <row r="464" spans="1:15" s="9" customFormat="1" ht="25.5" hidden="1" x14ac:dyDescent="0.25">
      <c r="A464" s="523"/>
      <c r="B464" s="15" t="s">
        <v>3143</v>
      </c>
      <c r="C464" s="495" t="s">
        <v>3144</v>
      </c>
      <c r="D464" s="496"/>
      <c r="F464" s="497" t="s">
        <v>1518</v>
      </c>
      <c r="G464" s="498" t="s">
        <v>47</v>
      </c>
      <c r="H464" s="498"/>
      <c r="I464" s="499" t="s">
        <v>903</v>
      </c>
      <c r="J464" s="498"/>
      <c r="K464" s="498"/>
      <c r="L464" s="497"/>
      <c r="M464" s="34"/>
      <c r="N464" s="8"/>
      <c r="O464" s="8"/>
    </row>
    <row r="465" spans="1:15" s="9" customFormat="1" hidden="1" x14ac:dyDescent="0.25">
      <c r="A465" s="523"/>
      <c r="B465" s="15" t="s">
        <v>3145</v>
      </c>
      <c r="C465" s="10" t="s">
        <v>3146</v>
      </c>
      <c r="D465" s="474"/>
      <c r="F465" s="502" t="s">
        <v>1554</v>
      </c>
      <c r="G465" s="501" t="s">
        <v>47</v>
      </c>
      <c r="H465" s="504">
        <v>1</v>
      </c>
      <c r="I465" s="497"/>
      <c r="J465" s="498"/>
      <c r="K465" s="498"/>
      <c r="L465" s="497"/>
      <c r="M465" s="34"/>
      <c r="N465" s="8"/>
      <c r="O465" s="8"/>
    </row>
    <row r="466" spans="1:15" s="9" customFormat="1" hidden="1" x14ac:dyDescent="0.25">
      <c r="A466" s="523"/>
      <c r="B466" s="15" t="s">
        <v>3147</v>
      </c>
      <c r="C466" s="495" t="s">
        <v>3148</v>
      </c>
      <c r="D466" s="496"/>
      <c r="F466" s="497" t="s">
        <v>1518</v>
      </c>
      <c r="G466" s="498" t="s">
        <v>47</v>
      </c>
      <c r="H466" s="498"/>
      <c r="I466" s="499" t="s">
        <v>903</v>
      </c>
      <c r="J466" s="498"/>
      <c r="K466" s="498"/>
      <c r="L466" s="497"/>
      <c r="M466" s="34"/>
      <c r="N466" s="8"/>
      <c r="O466" s="8"/>
    </row>
    <row r="467" spans="1:15" s="9" customFormat="1" hidden="1" x14ac:dyDescent="0.25">
      <c r="A467" s="523"/>
      <c r="B467" s="15" t="s">
        <v>3149</v>
      </c>
      <c r="C467" s="495" t="s">
        <v>3150</v>
      </c>
      <c r="D467" s="496"/>
      <c r="F467" s="497"/>
      <c r="G467" s="498" t="s">
        <v>47</v>
      </c>
      <c r="H467" s="498"/>
      <c r="I467" s="499" t="s">
        <v>903</v>
      </c>
      <c r="J467" s="10"/>
      <c r="K467" s="498"/>
      <c r="L467" s="497"/>
      <c r="M467" s="34"/>
      <c r="N467" s="8"/>
      <c r="O467" s="8"/>
    </row>
    <row r="468" spans="1:15" s="9" customFormat="1" ht="25.5" hidden="1" x14ac:dyDescent="0.25">
      <c r="A468" s="523"/>
      <c r="B468" s="15" t="s">
        <v>3151</v>
      </c>
      <c r="C468" s="495" t="s">
        <v>3152</v>
      </c>
      <c r="D468" s="496"/>
      <c r="F468" s="497"/>
      <c r="G468" s="498" t="s">
        <v>47</v>
      </c>
      <c r="H468" s="498"/>
      <c r="I468" s="499" t="s">
        <v>903</v>
      </c>
      <c r="J468" s="498"/>
      <c r="K468" s="498"/>
      <c r="L468" s="497"/>
      <c r="M468" s="34"/>
      <c r="N468" s="8"/>
      <c r="O468" s="8"/>
    </row>
    <row r="469" spans="1:15" s="9" customFormat="1" ht="25.5" hidden="1" x14ac:dyDescent="0.25">
      <c r="A469" s="523"/>
      <c r="B469" s="15" t="s">
        <v>3153</v>
      </c>
      <c r="C469" s="495" t="s">
        <v>3154</v>
      </c>
      <c r="D469" s="496"/>
      <c r="F469" s="497"/>
      <c r="G469" s="498" t="s">
        <v>47</v>
      </c>
      <c r="H469" s="498"/>
      <c r="I469" s="499" t="s">
        <v>903</v>
      </c>
      <c r="J469" s="498"/>
      <c r="K469" s="498"/>
      <c r="L469" s="497"/>
      <c r="M469" s="34"/>
      <c r="N469" s="8"/>
      <c r="O469" s="8"/>
    </row>
    <row r="470" spans="1:15" s="9" customFormat="1" hidden="1" x14ac:dyDescent="0.25">
      <c r="A470" s="523"/>
      <c r="B470" s="15" t="s">
        <v>3155</v>
      </c>
      <c r="C470" s="495" t="s">
        <v>3156</v>
      </c>
      <c r="D470" s="496"/>
      <c r="F470" s="497"/>
      <c r="G470" s="498" t="s">
        <v>47</v>
      </c>
      <c r="H470" s="498"/>
      <c r="I470" s="499" t="s">
        <v>903</v>
      </c>
      <c r="J470" s="498"/>
      <c r="K470" s="498"/>
      <c r="L470" s="497"/>
      <c r="M470" s="34"/>
      <c r="N470" s="8"/>
      <c r="O470" s="8"/>
    </row>
    <row r="471" spans="1:15" s="9" customFormat="1" hidden="1" x14ac:dyDescent="0.25">
      <c r="A471" s="523"/>
      <c r="B471" s="15" t="s">
        <v>3157</v>
      </c>
      <c r="C471" s="495" t="s">
        <v>3158</v>
      </c>
      <c r="D471" s="496"/>
      <c r="F471" s="497"/>
      <c r="G471" s="498" t="s">
        <v>47</v>
      </c>
      <c r="H471" s="498"/>
      <c r="I471" s="499" t="s">
        <v>903</v>
      </c>
      <c r="J471" s="498"/>
      <c r="K471" s="498"/>
      <c r="L471" s="497"/>
      <c r="M471" s="34"/>
      <c r="N471" s="8"/>
      <c r="O471" s="8"/>
    </row>
    <row r="472" spans="1:15" s="9" customFormat="1" hidden="1" x14ac:dyDescent="0.25">
      <c r="A472" s="523"/>
      <c r="B472" s="15" t="s">
        <v>3159</v>
      </c>
      <c r="C472" s="495" t="s">
        <v>3160</v>
      </c>
      <c r="D472" s="496"/>
      <c r="F472" s="497"/>
      <c r="G472" s="498" t="s">
        <v>47</v>
      </c>
      <c r="H472" s="498"/>
      <c r="I472" s="499" t="s">
        <v>903</v>
      </c>
      <c r="J472" s="498"/>
      <c r="K472" s="498"/>
      <c r="L472" s="497"/>
      <c r="M472" s="34"/>
      <c r="N472" s="8"/>
      <c r="O472" s="8"/>
    </row>
    <row r="473" spans="1:15" s="9" customFormat="1" hidden="1" x14ac:dyDescent="0.25">
      <c r="A473" s="523"/>
      <c r="B473" s="15" t="s">
        <v>3161</v>
      </c>
      <c r="C473" s="495" t="s">
        <v>3162</v>
      </c>
      <c r="D473" s="496"/>
      <c r="F473" s="497"/>
      <c r="G473" s="498" t="s">
        <v>47</v>
      </c>
      <c r="H473" s="498"/>
      <c r="I473" s="499" t="s">
        <v>903</v>
      </c>
      <c r="J473" s="498"/>
      <c r="K473" s="498"/>
      <c r="L473" s="497"/>
      <c r="M473" s="34"/>
      <c r="N473" s="8"/>
      <c r="O473" s="8"/>
    </row>
    <row r="474" spans="1:15" s="9" customFormat="1" ht="25.5" hidden="1" x14ac:dyDescent="0.25">
      <c r="A474" s="523"/>
      <c r="B474" s="15" t="s">
        <v>3163</v>
      </c>
      <c r="C474" s="495" t="s">
        <v>3164</v>
      </c>
      <c r="D474" s="496"/>
      <c r="F474" s="497" t="s">
        <v>2149</v>
      </c>
      <c r="G474" s="498" t="s">
        <v>47</v>
      </c>
      <c r="H474" s="498"/>
      <c r="I474" s="499" t="s">
        <v>903</v>
      </c>
      <c r="J474" s="498"/>
      <c r="K474" s="498"/>
      <c r="L474" s="497"/>
      <c r="M474" s="34"/>
      <c r="N474" s="8"/>
      <c r="O474" s="8"/>
    </row>
    <row r="475" spans="1:15" s="9" customFormat="1" hidden="1" x14ac:dyDescent="0.25">
      <c r="A475" s="523"/>
      <c r="B475" s="15" t="s">
        <v>3165</v>
      </c>
      <c r="C475" s="495" t="s">
        <v>3166</v>
      </c>
      <c r="D475" s="496"/>
      <c r="F475" s="497" t="s">
        <v>1518</v>
      </c>
      <c r="G475" s="498" t="s">
        <v>47</v>
      </c>
      <c r="H475" s="498"/>
      <c r="I475" s="499" t="s">
        <v>903</v>
      </c>
      <c r="J475" s="498"/>
      <c r="K475" s="498"/>
      <c r="L475" s="497"/>
      <c r="M475" s="34"/>
      <c r="N475" s="8"/>
      <c r="O475" s="8"/>
    </row>
    <row r="476" spans="1:15" s="9" customFormat="1" hidden="1" x14ac:dyDescent="0.25">
      <c r="A476" s="523"/>
      <c r="B476" s="15" t="s">
        <v>3167</v>
      </c>
      <c r="C476" s="495" t="s">
        <v>3168</v>
      </c>
      <c r="D476" s="496"/>
      <c r="F476" s="497" t="s">
        <v>1518</v>
      </c>
      <c r="G476" s="498" t="s">
        <v>47</v>
      </c>
      <c r="H476" s="498"/>
      <c r="I476" s="499" t="s">
        <v>903</v>
      </c>
      <c r="J476" s="498"/>
      <c r="K476" s="498"/>
      <c r="L476" s="497"/>
      <c r="M476" s="34"/>
      <c r="N476" s="8"/>
      <c r="O476" s="8"/>
    </row>
    <row r="477" spans="1:15" s="9" customFormat="1" hidden="1" x14ac:dyDescent="0.25">
      <c r="A477" s="523"/>
      <c r="B477" s="15" t="s">
        <v>3169</v>
      </c>
      <c r="C477" s="495" t="s">
        <v>3170</v>
      </c>
      <c r="D477" s="496"/>
      <c r="F477" s="497" t="s">
        <v>1518</v>
      </c>
      <c r="G477" s="498" t="s">
        <v>47</v>
      </c>
      <c r="H477" s="498"/>
      <c r="I477" s="499" t="s">
        <v>903</v>
      </c>
      <c r="J477" s="498"/>
      <c r="K477" s="498"/>
      <c r="L477" s="497"/>
      <c r="M477" s="34"/>
      <c r="N477" s="8"/>
      <c r="O477" s="8"/>
    </row>
    <row r="478" spans="1:15" s="9" customFormat="1" hidden="1" x14ac:dyDescent="0.25">
      <c r="A478" s="523"/>
      <c r="B478" s="15" t="s">
        <v>3171</v>
      </c>
      <c r="C478" s="495" t="s">
        <v>3172</v>
      </c>
      <c r="D478" s="496"/>
      <c r="F478" s="497" t="s">
        <v>1518</v>
      </c>
      <c r="G478" s="498" t="s">
        <v>47</v>
      </c>
      <c r="H478" s="498"/>
      <c r="I478" s="499" t="s">
        <v>903</v>
      </c>
      <c r="J478" s="498"/>
      <c r="K478" s="498"/>
      <c r="L478" s="497"/>
      <c r="M478" s="34"/>
      <c r="N478" s="8"/>
      <c r="O478" s="8"/>
    </row>
    <row r="479" spans="1:15" s="9" customFormat="1" hidden="1" x14ac:dyDescent="0.25">
      <c r="A479" s="523"/>
      <c r="B479" s="15" t="s">
        <v>3173</v>
      </c>
      <c r="C479" s="495" t="s">
        <v>3174</v>
      </c>
      <c r="D479" s="496"/>
      <c r="F479" s="497" t="s">
        <v>2149</v>
      </c>
      <c r="G479" s="498" t="s">
        <v>47</v>
      </c>
      <c r="H479" s="498"/>
      <c r="I479" s="499" t="s">
        <v>903</v>
      </c>
      <c r="J479" s="498"/>
      <c r="K479" s="498"/>
      <c r="L479" s="497"/>
      <c r="M479" s="34"/>
      <c r="N479" s="8"/>
      <c r="O479" s="8"/>
    </row>
    <row r="480" spans="1:15" s="9" customFormat="1" ht="25.5" hidden="1" x14ac:dyDescent="0.25">
      <c r="A480" s="523"/>
      <c r="B480" s="15" t="s">
        <v>3175</v>
      </c>
      <c r="C480" s="495" t="s">
        <v>3176</v>
      </c>
      <c r="D480" s="496"/>
      <c r="F480" s="497" t="s">
        <v>2149</v>
      </c>
      <c r="G480" s="498" t="s">
        <v>47</v>
      </c>
      <c r="H480" s="498"/>
      <c r="I480" s="499" t="s">
        <v>903</v>
      </c>
      <c r="J480" s="498"/>
      <c r="K480" s="498"/>
      <c r="L480" s="497"/>
      <c r="M480" s="34"/>
      <c r="N480" s="8"/>
      <c r="O480" s="8"/>
    </row>
    <row r="481" spans="1:15" s="9" customFormat="1" hidden="1" x14ac:dyDescent="0.25">
      <c r="A481" s="523"/>
      <c r="B481" s="15" t="s">
        <v>3177</v>
      </c>
      <c r="C481" s="495" t="s">
        <v>3178</v>
      </c>
      <c r="D481" s="496"/>
      <c r="F481" s="497" t="s">
        <v>2149</v>
      </c>
      <c r="G481" s="498" t="s">
        <v>47</v>
      </c>
      <c r="H481" s="498"/>
      <c r="I481" s="499" t="s">
        <v>903</v>
      </c>
      <c r="J481" s="498"/>
      <c r="K481" s="498"/>
      <c r="L481" s="497"/>
      <c r="M481" s="34"/>
      <c r="N481" s="8"/>
      <c r="O481" s="8"/>
    </row>
    <row r="482" spans="1:15" s="9" customFormat="1" hidden="1" x14ac:dyDescent="0.25">
      <c r="A482" s="523"/>
      <c r="B482" s="15" t="s">
        <v>3179</v>
      </c>
      <c r="C482" s="495" t="s">
        <v>3180</v>
      </c>
      <c r="D482" s="496"/>
      <c r="F482" s="497" t="s">
        <v>2149</v>
      </c>
      <c r="G482" s="498" t="s">
        <v>47</v>
      </c>
      <c r="H482" s="498"/>
      <c r="I482" s="499" t="s">
        <v>903</v>
      </c>
      <c r="J482" s="498"/>
      <c r="K482" s="498"/>
      <c r="L482" s="497"/>
      <c r="M482" s="34"/>
      <c r="N482" s="8"/>
      <c r="O482" s="8"/>
    </row>
    <row r="483" spans="1:15" s="9" customFormat="1" hidden="1" x14ac:dyDescent="0.25">
      <c r="A483" s="523"/>
      <c r="B483" s="15" t="s">
        <v>3181</v>
      </c>
      <c r="C483" s="495" t="s">
        <v>3182</v>
      </c>
      <c r="D483" s="496"/>
      <c r="F483" s="497" t="s">
        <v>2149</v>
      </c>
      <c r="G483" s="498" t="s">
        <v>47</v>
      </c>
      <c r="H483" s="498"/>
      <c r="I483" s="499" t="s">
        <v>903</v>
      </c>
      <c r="J483" s="498"/>
      <c r="K483" s="498"/>
      <c r="L483" s="497"/>
      <c r="M483" s="34"/>
      <c r="N483" s="8"/>
      <c r="O483" s="8"/>
    </row>
    <row r="484" spans="1:15" s="9" customFormat="1" hidden="1" x14ac:dyDescent="0.25">
      <c r="A484" s="523"/>
      <c r="B484" s="15" t="s">
        <v>3183</v>
      </c>
      <c r="C484" s="495" t="s">
        <v>3184</v>
      </c>
      <c r="D484" s="496"/>
      <c r="F484" s="497" t="s">
        <v>1518</v>
      </c>
      <c r="G484" s="498" t="s">
        <v>47</v>
      </c>
      <c r="H484" s="498"/>
      <c r="I484" s="499" t="s">
        <v>903</v>
      </c>
      <c r="J484" s="498"/>
      <c r="K484" s="498"/>
      <c r="L484" s="497"/>
      <c r="M484" s="34"/>
      <c r="N484" s="8"/>
      <c r="O484" s="8"/>
    </row>
    <row r="485" spans="1:15" s="9" customFormat="1" ht="25.5" hidden="1" x14ac:dyDescent="0.25">
      <c r="A485" s="523"/>
      <c r="B485" s="15" t="s">
        <v>3185</v>
      </c>
      <c r="C485" s="495" t="s">
        <v>3186</v>
      </c>
      <c r="D485" s="496"/>
      <c r="F485" s="497" t="s">
        <v>1518</v>
      </c>
      <c r="G485" s="498" t="s">
        <v>47</v>
      </c>
      <c r="H485" s="498"/>
      <c r="I485" s="499" t="s">
        <v>903</v>
      </c>
      <c r="J485" s="498"/>
      <c r="K485" s="498"/>
      <c r="L485" s="497"/>
      <c r="M485" s="34"/>
      <c r="N485" s="8"/>
      <c r="O485" s="8"/>
    </row>
    <row r="486" spans="1:15" s="9" customFormat="1" hidden="1" x14ac:dyDescent="0.25">
      <c r="A486" s="523"/>
      <c r="B486" s="15" t="s">
        <v>3187</v>
      </c>
      <c r="C486" s="495" t="s">
        <v>3188</v>
      </c>
      <c r="D486" s="496"/>
      <c r="F486" s="497"/>
      <c r="G486" s="498" t="s">
        <v>47</v>
      </c>
      <c r="H486" s="498"/>
      <c r="I486" s="499" t="s">
        <v>903</v>
      </c>
      <c r="J486" s="498"/>
      <c r="K486" s="498"/>
      <c r="L486" s="497"/>
      <c r="M486" s="34"/>
      <c r="N486" s="8"/>
      <c r="O486" s="8"/>
    </row>
    <row r="487" spans="1:15" s="9" customFormat="1" hidden="1" x14ac:dyDescent="0.25">
      <c r="A487" s="523"/>
      <c r="B487" s="15" t="s">
        <v>3189</v>
      </c>
      <c r="C487" s="10" t="s">
        <v>3190</v>
      </c>
      <c r="D487" s="474"/>
      <c r="F487" s="502" t="s">
        <v>1554</v>
      </c>
      <c r="G487" s="501" t="s">
        <v>47</v>
      </c>
      <c r="H487" s="504">
        <v>1</v>
      </c>
      <c r="I487" s="497"/>
      <c r="J487" s="498"/>
      <c r="K487" s="498"/>
      <c r="L487" s="497"/>
      <c r="M487" s="34"/>
      <c r="N487" s="8"/>
      <c r="O487" s="8"/>
    </row>
    <row r="488" spans="1:15" s="9" customFormat="1" hidden="1" x14ac:dyDescent="0.25">
      <c r="A488" s="523"/>
      <c r="B488" s="15" t="s">
        <v>3191</v>
      </c>
      <c r="C488" s="10" t="s">
        <v>3192</v>
      </c>
      <c r="D488" s="474"/>
      <c r="F488" s="502" t="s">
        <v>1554</v>
      </c>
      <c r="G488" s="501" t="s">
        <v>47</v>
      </c>
      <c r="H488" s="504">
        <v>1</v>
      </c>
      <c r="I488" s="497"/>
      <c r="J488" s="498"/>
      <c r="K488" s="498"/>
      <c r="L488" s="497"/>
      <c r="M488" s="34"/>
      <c r="N488" s="8"/>
      <c r="O488" s="8"/>
    </row>
    <row r="489" spans="1:15" s="9" customFormat="1" hidden="1" x14ac:dyDescent="0.25">
      <c r="A489" s="523"/>
      <c r="B489" s="15" t="s">
        <v>3193</v>
      </c>
      <c r="C489" s="10" t="s">
        <v>3194</v>
      </c>
      <c r="D489" s="474"/>
      <c r="F489" s="502" t="s">
        <v>1554</v>
      </c>
      <c r="G489" s="501" t="s">
        <v>47</v>
      </c>
      <c r="H489" s="504">
        <v>1</v>
      </c>
      <c r="I489" s="497"/>
      <c r="J489" s="498"/>
      <c r="K489" s="498"/>
      <c r="L489" s="497"/>
      <c r="M489" s="34"/>
      <c r="N489" s="8"/>
      <c r="O489" s="8"/>
    </row>
    <row r="490" spans="1:15" s="9" customFormat="1" hidden="1" x14ac:dyDescent="0.25">
      <c r="A490" s="523"/>
      <c r="B490" s="15" t="s">
        <v>3195</v>
      </c>
      <c r="C490" s="10" t="s">
        <v>3196</v>
      </c>
      <c r="D490" s="474"/>
      <c r="F490" s="502" t="s">
        <v>1554</v>
      </c>
      <c r="G490" s="501" t="s">
        <v>47</v>
      </c>
      <c r="H490" s="504">
        <v>1</v>
      </c>
      <c r="I490" s="497"/>
      <c r="J490" s="498"/>
      <c r="K490" s="498"/>
      <c r="L490" s="497"/>
      <c r="M490" s="34"/>
      <c r="N490" s="8"/>
      <c r="O490" s="8"/>
    </row>
    <row r="491" spans="1:15" s="9" customFormat="1" hidden="1" x14ac:dyDescent="0.25">
      <c r="A491" s="523"/>
      <c r="B491" s="15" t="s">
        <v>3197</v>
      </c>
      <c r="C491" s="10" t="s">
        <v>3198</v>
      </c>
      <c r="D491" s="474"/>
      <c r="F491" s="502" t="s">
        <v>1554</v>
      </c>
      <c r="G491" s="501" t="s">
        <v>47</v>
      </c>
      <c r="H491" s="504">
        <v>1</v>
      </c>
      <c r="I491" s="497"/>
      <c r="J491" s="498"/>
      <c r="K491" s="498"/>
      <c r="L491" s="497"/>
      <c r="M491" s="34"/>
      <c r="N491" s="8"/>
      <c r="O491" s="8"/>
    </row>
    <row r="492" spans="1:15" s="9" customFormat="1" hidden="1" x14ac:dyDescent="0.25">
      <c r="A492" s="523"/>
      <c r="B492" s="15" t="s">
        <v>3199</v>
      </c>
      <c r="C492" s="10" t="s">
        <v>3200</v>
      </c>
      <c r="D492" s="474"/>
      <c r="F492" s="502" t="s">
        <v>1554</v>
      </c>
      <c r="G492" s="501" t="s">
        <v>47</v>
      </c>
      <c r="H492" s="504">
        <v>1</v>
      </c>
      <c r="I492" s="497"/>
      <c r="J492" s="498"/>
      <c r="K492" s="498"/>
      <c r="L492" s="497"/>
      <c r="M492" s="34"/>
      <c r="N492" s="8"/>
      <c r="O492" s="8"/>
    </row>
    <row r="493" spans="1:15" s="9" customFormat="1" hidden="1" x14ac:dyDescent="0.25">
      <c r="A493" s="523"/>
      <c r="B493" s="15" t="s">
        <v>3201</v>
      </c>
      <c r="C493" s="495" t="s">
        <v>3202</v>
      </c>
      <c r="D493" s="496"/>
      <c r="F493" s="497"/>
      <c r="G493" s="498" t="s">
        <v>47</v>
      </c>
      <c r="H493" s="498"/>
      <c r="I493" s="499" t="s">
        <v>903</v>
      </c>
      <c r="J493" s="498"/>
      <c r="K493" s="498"/>
      <c r="L493" s="497"/>
      <c r="M493" s="34"/>
      <c r="N493" s="8"/>
      <c r="O493" s="8"/>
    </row>
    <row r="494" spans="1:15" s="9" customFormat="1" hidden="1" x14ac:dyDescent="0.25">
      <c r="A494" s="523"/>
      <c r="B494" s="15" t="s">
        <v>3203</v>
      </c>
      <c r="C494" s="495" t="s">
        <v>3204</v>
      </c>
      <c r="D494" s="496"/>
      <c r="F494" s="497"/>
      <c r="G494" s="498" t="s">
        <v>47</v>
      </c>
      <c r="H494" s="498"/>
      <c r="I494" s="499" t="s">
        <v>903</v>
      </c>
      <c r="J494" s="498"/>
      <c r="K494" s="498"/>
      <c r="L494" s="497"/>
      <c r="M494" s="34"/>
      <c r="N494" s="8"/>
      <c r="O494" s="8"/>
    </row>
    <row r="495" spans="1:15" s="9" customFormat="1" hidden="1" x14ac:dyDescent="0.25">
      <c r="A495" s="523"/>
      <c r="B495" s="15" t="s">
        <v>3205</v>
      </c>
      <c r="C495" s="495" t="s">
        <v>3206</v>
      </c>
      <c r="D495" s="496"/>
      <c r="F495" s="497"/>
      <c r="G495" s="498" t="s">
        <v>47</v>
      </c>
      <c r="H495" s="498"/>
      <c r="I495" s="499" t="s">
        <v>903</v>
      </c>
      <c r="J495" s="498"/>
      <c r="K495" s="498"/>
      <c r="L495" s="497"/>
      <c r="M495" s="34"/>
      <c r="N495" s="8"/>
      <c r="O495" s="8"/>
    </row>
    <row r="496" spans="1:15" s="9" customFormat="1" hidden="1" x14ac:dyDescent="0.25">
      <c r="A496" s="523"/>
      <c r="B496" s="15" t="s">
        <v>3207</v>
      </c>
      <c r="C496" s="495" t="s">
        <v>3208</v>
      </c>
      <c r="D496" s="496"/>
      <c r="F496" s="497"/>
      <c r="G496" s="498" t="s">
        <v>47</v>
      </c>
      <c r="H496" s="498"/>
      <c r="I496" s="499" t="s">
        <v>903</v>
      </c>
      <c r="J496" s="498"/>
      <c r="K496" s="498"/>
      <c r="L496" s="497"/>
      <c r="M496" s="34"/>
      <c r="N496" s="8"/>
      <c r="O496" s="8"/>
    </row>
    <row r="497" spans="1:15" s="9" customFormat="1" hidden="1" x14ac:dyDescent="0.25">
      <c r="A497" s="523"/>
      <c r="B497" s="15" t="s">
        <v>3209</v>
      </c>
      <c r="C497" s="495" t="s">
        <v>3210</v>
      </c>
      <c r="D497" s="496"/>
      <c r="F497" s="497"/>
      <c r="G497" s="498" t="s">
        <v>47</v>
      </c>
      <c r="H497" s="498"/>
      <c r="I497" s="499" t="s">
        <v>903</v>
      </c>
      <c r="J497" s="498"/>
      <c r="K497" s="498"/>
      <c r="L497" s="497"/>
      <c r="M497" s="34"/>
      <c r="N497" s="8"/>
      <c r="O497" s="8"/>
    </row>
    <row r="498" spans="1:15" s="9" customFormat="1" hidden="1" x14ac:dyDescent="0.25">
      <c r="A498" s="523"/>
      <c r="B498" s="15" t="s">
        <v>3211</v>
      </c>
      <c r="C498" s="495" t="s">
        <v>3212</v>
      </c>
      <c r="D498" s="496"/>
      <c r="F498" s="497"/>
      <c r="G498" s="498" t="s">
        <v>47</v>
      </c>
      <c r="H498" s="498"/>
      <c r="I498" s="499" t="s">
        <v>903</v>
      </c>
      <c r="J498" s="498"/>
      <c r="K498" s="498"/>
      <c r="L498" s="497"/>
      <c r="M498" s="34"/>
      <c r="N498" s="8"/>
      <c r="O498" s="8"/>
    </row>
    <row r="499" spans="1:15" s="9" customFormat="1" hidden="1" x14ac:dyDescent="0.25">
      <c r="A499" s="523"/>
      <c r="B499" s="15" t="s">
        <v>3213</v>
      </c>
      <c r="C499" s="495" t="s">
        <v>3214</v>
      </c>
      <c r="D499" s="496"/>
      <c r="F499" s="497"/>
      <c r="G499" s="498" t="s">
        <v>47</v>
      </c>
      <c r="H499" s="498"/>
      <c r="I499" s="499" t="s">
        <v>903</v>
      </c>
      <c r="J499" s="498"/>
      <c r="K499" s="498"/>
      <c r="L499" s="497"/>
      <c r="M499" s="34"/>
      <c r="N499" s="8"/>
      <c r="O499" s="8"/>
    </row>
    <row r="500" spans="1:15" s="9" customFormat="1" hidden="1" x14ac:dyDescent="0.25">
      <c r="A500" s="523"/>
      <c r="B500" s="15" t="s">
        <v>3215</v>
      </c>
      <c r="C500" s="495" t="s">
        <v>3216</v>
      </c>
      <c r="D500" s="496"/>
      <c r="F500" s="497"/>
      <c r="G500" s="498" t="s">
        <v>47</v>
      </c>
      <c r="H500" s="498"/>
      <c r="I500" s="499" t="s">
        <v>903</v>
      </c>
      <c r="J500" s="498"/>
      <c r="K500" s="498"/>
      <c r="L500" s="497"/>
      <c r="M500" s="34"/>
      <c r="N500" s="8"/>
      <c r="O500" s="8"/>
    </row>
    <row r="501" spans="1:15" s="9" customFormat="1" hidden="1" x14ac:dyDescent="0.25">
      <c r="A501" s="523"/>
      <c r="B501" s="15" t="s">
        <v>3217</v>
      </c>
      <c r="C501" s="495" t="s">
        <v>3218</v>
      </c>
      <c r="D501" s="496"/>
      <c r="F501" s="497"/>
      <c r="G501" s="498" t="s">
        <v>47</v>
      </c>
      <c r="H501" s="498"/>
      <c r="I501" s="499" t="s">
        <v>903</v>
      </c>
      <c r="J501" s="498"/>
      <c r="K501" s="498"/>
      <c r="L501" s="497"/>
      <c r="M501" s="34"/>
      <c r="N501" s="8"/>
      <c r="O501" s="8"/>
    </row>
    <row r="502" spans="1:15" s="9" customFormat="1" ht="25.5" hidden="1" x14ac:dyDescent="0.25">
      <c r="A502" s="523"/>
      <c r="B502" s="15" t="s">
        <v>3219</v>
      </c>
      <c r="C502" s="495" t="s">
        <v>3220</v>
      </c>
      <c r="D502" s="496"/>
      <c r="F502" s="497"/>
      <c r="G502" s="498" t="s">
        <v>47</v>
      </c>
      <c r="H502" s="498"/>
      <c r="I502" s="499" t="s">
        <v>903</v>
      </c>
      <c r="J502" s="498"/>
      <c r="K502" s="498"/>
      <c r="L502" s="497"/>
      <c r="M502" s="34"/>
      <c r="N502" s="8"/>
      <c r="O502" s="8"/>
    </row>
    <row r="503" spans="1:15" s="9" customFormat="1" ht="25.5" hidden="1" x14ac:dyDescent="0.25">
      <c r="A503" s="523"/>
      <c r="B503" s="15" t="s">
        <v>3221</v>
      </c>
      <c r="C503" s="495" t="s">
        <v>3222</v>
      </c>
      <c r="D503" s="496"/>
      <c r="F503" s="497"/>
      <c r="G503" s="498" t="s">
        <v>47</v>
      </c>
      <c r="H503" s="498"/>
      <c r="I503" s="499" t="s">
        <v>903</v>
      </c>
      <c r="J503" s="498"/>
      <c r="K503" s="498"/>
      <c r="L503" s="497"/>
      <c r="M503" s="34"/>
      <c r="N503" s="8"/>
      <c r="O503" s="8"/>
    </row>
    <row r="504" spans="1:15" s="9" customFormat="1" hidden="1" x14ac:dyDescent="0.25">
      <c r="A504" s="523"/>
      <c r="B504" s="15" t="s">
        <v>3223</v>
      </c>
      <c r="C504" s="495" t="s">
        <v>3224</v>
      </c>
      <c r="D504" s="496"/>
      <c r="F504" s="497" t="s">
        <v>1518</v>
      </c>
      <c r="G504" s="498" t="s">
        <v>47</v>
      </c>
      <c r="H504" s="498"/>
      <c r="I504" s="499" t="s">
        <v>903</v>
      </c>
      <c r="J504" s="498"/>
      <c r="K504" s="498"/>
      <c r="L504" s="497"/>
      <c r="M504" s="34"/>
      <c r="N504" s="8"/>
      <c r="O504" s="8"/>
    </row>
    <row r="505" spans="1:15" s="9" customFormat="1" hidden="1" x14ac:dyDescent="0.25">
      <c r="A505" s="523"/>
      <c r="B505" s="15" t="s">
        <v>3225</v>
      </c>
      <c r="C505" s="495" t="s">
        <v>3226</v>
      </c>
      <c r="D505" s="496"/>
      <c r="F505" s="497" t="s">
        <v>2149</v>
      </c>
      <c r="G505" s="498" t="s">
        <v>47</v>
      </c>
      <c r="H505" s="498"/>
      <c r="I505" s="499" t="s">
        <v>903</v>
      </c>
      <c r="J505" s="498"/>
      <c r="K505" s="498"/>
      <c r="L505" s="497"/>
      <c r="M505" s="34"/>
      <c r="N505" s="8"/>
      <c r="O505" s="8"/>
    </row>
    <row r="506" spans="1:15" s="9" customFormat="1" hidden="1" x14ac:dyDescent="0.25">
      <c r="A506" s="523"/>
      <c r="B506" s="15" t="s">
        <v>3227</v>
      </c>
      <c r="C506" s="495" t="s">
        <v>3228</v>
      </c>
      <c r="D506" s="496"/>
      <c r="F506" s="497" t="s">
        <v>2149</v>
      </c>
      <c r="G506" s="498" t="s">
        <v>47</v>
      </c>
      <c r="H506" s="498"/>
      <c r="I506" s="499" t="s">
        <v>903</v>
      </c>
      <c r="J506" s="498"/>
      <c r="K506" s="498"/>
      <c r="L506" s="497"/>
      <c r="M506" s="34"/>
      <c r="N506" s="8"/>
      <c r="O506" s="8"/>
    </row>
    <row r="507" spans="1:15" s="9" customFormat="1" hidden="1" x14ac:dyDescent="0.25">
      <c r="A507" s="523"/>
      <c r="B507" s="15" t="s">
        <v>3229</v>
      </c>
      <c r="C507" s="495" t="s">
        <v>3230</v>
      </c>
      <c r="D507" s="496"/>
      <c r="F507" s="497" t="s">
        <v>2149</v>
      </c>
      <c r="G507" s="498" t="s">
        <v>47</v>
      </c>
      <c r="H507" s="498"/>
      <c r="I507" s="499" t="s">
        <v>903</v>
      </c>
      <c r="J507" s="498"/>
      <c r="K507" s="498"/>
      <c r="L507" s="497"/>
      <c r="M507" s="34"/>
      <c r="N507" s="8"/>
      <c r="O507" s="8"/>
    </row>
    <row r="508" spans="1:15" s="9" customFormat="1" hidden="1" x14ac:dyDescent="0.25">
      <c r="A508" s="523"/>
      <c r="B508" s="15" t="s">
        <v>3231</v>
      </c>
      <c r="C508" s="495" t="s">
        <v>3232</v>
      </c>
      <c r="D508" s="496"/>
      <c r="F508" s="497" t="s">
        <v>2149</v>
      </c>
      <c r="G508" s="498" t="s">
        <v>47</v>
      </c>
      <c r="H508" s="498"/>
      <c r="I508" s="499" t="s">
        <v>903</v>
      </c>
      <c r="J508" s="498"/>
      <c r="K508" s="498"/>
      <c r="L508" s="497"/>
      <c r="M508" s="34"/>
      <c r="N508" s="8"/>
      <c r="O508" s="8"/>
    </row>
    <row r="509" spans="1:15" s="9" customFormat="1" hidden="1" x14ac:dyDescent="0.25">
      <c r="A509" s="523"/>
      <c r="B509" s="15" t="s">
        <v>3233</v>
      </c>
      <c r="C509" s="495" t="s">
        <v>3234</v>
      </c>
      <c r="D509" s="496"/>
      <c r="F509" s="497" t="s">
        <v>2149</v>
      </c>
      <c r="G509" s="498" t="s">
        <v>47</v>
      </c>
      <c r="H509" s="498"/>
      <c r="I509" s="499" t="s">
        <v>903</v>
      </c>
      <c r="J509" s="498"/>
      <c r="K509" s="498"/>
      <c r="L509" s="497"/>
      <c r="M509" s="34"/>
      <c r="N509" s="8"/>
      <c r="O509" s="8"/>
    </row>
    <row r="510" spans="1:15" s="9" customFormat="1" hidden="1" x14ac:dyDescent="0.25">
      <c r="A510" s="523"/>
      <c r="B510" s="15" t="s">
        <v>3235</v>
      </c>
      <c r="C510" s="495" t="s">
        <v>3236</v>
      </c>
      <c r="D510" s="496"/>
      <c r="F510" s="497" t="s">
        <v>1518</v>
      </c>
      <c r="G510" s="498" t="s">
        <v>47</v>
      </c>
      <c r="H510" s="498"/>
      <c r="I510" s="499" t="s">
        <v>903</v>
      </c>
      <c r="J510" s="498"/>
      <c r="K510" s="498"/>
      <c r="L510" s="497"/>
      <c r="M510" s="34"/>
      <c r="N510" s="8"/>
      <c r="O510" s="8"/>
    </row>
    <row r="511" spans="1:15" s="9" customFormat="1" hidden="1" x14ac:dyDescent="0.25">
      <c r="A511" s="523"/>
      <c r="B511" s="15" t="s">
        <v>3237</v>
      </c>
      <c r="C511" s="495" t="s">
        <v>3238</v>
      </c>
      <c r="D511" s="496"/>
      <c r="F511" s="497"/>
      <c r="G511" s="498" t="s">
        <v>47</v>
      </c>
      <c r="H511" s="498"/>
      <c r="I511" s="499" t="s">
        <v>903</v>
      </c>
      <c r="J511" s="498"/>
      <c r="K511" s="498"/>
      <c r="L511" s="497"/>
      <c r="M511" s="34"/>
      <c r="N511" s="8"/>
      <c r="O511" s="8"/>
    </row>
    <row r="512" spans="1:15" s="9" customFormat="1" hidden="1" x14ac:dyDescent="0.25">
      <c r="A512" s="523"/>
      <c r="B512" s="15" t="s">
        <v>3239</v>
      </c>
      <c r="C512" s="495" t="s">
        <v>3240</v>
      </c>
      <c r="D512" s="496"/>
      <c r="F512" s="497"/>
      <c r="G512" s="498" t="s">
        <v>47</v>
      </c>
      <c r="H512" s="498"/>
      <c r="I512" s="499" t="s">
        <v>903</v>
      </c>
      <c r="J512" s="498"/>
      <c r="K512" s="498"/>
      <c r="L512" s="497"/>
      <c r="M512" s="34"/>
      <c r="N512" s="8"/>
      <c r="O512" s="8"/>
    </row>
    <row r="513" spans="1:265" s="9" customFormat="1" ht="25.5" hidden="1" x14ac:dyDescent="0.25">
      <c r="A513" s="523"/>
      <c r="B513" s="15" t="s">
        <v>3241</v>
      </c>
      <c r="C513" s="495" t="s">
        <v>3242</v>
      </c>
      <c r="D513" s="496"/>
      <c r="F513" s="497"/>
      <c r="G513" s="498" t="s">
        <v>47</v>
      </c>
      <c r="H513" s="498"/>
      <c r="I513" s="499" t="s">
        <v>903</v>
      </c>
      <c r="J513" s="498"/>
      <c r="K513" s="498"/>
      <c r="L513" s="497"/>
      <c r="M513" s="34"/>
      <c r="N513" s="8"/>
      <c r="O513" s="8"/>
    </row>
    <row r="514" spans="1:265" s="9" customFormat="1" ht="25.5" hidden="1" x14ac:dyDescent="0.25">
      <c r="A514" s="523"/>
      <c r="B514" s="15" t="s">
        <v>3243</v>
      </c>
      <c r="C514" s="495" t="s">
        <v>3244</v>
      </c>
      <c r="D514" s="496"/>
      <c r="F514" s="497"/>
      <c r="G514" s="498" t="s">
        <v>47</v>
      </c>
      <c r="H514" s="498"/>
      <c r="I514" s="499" t="s">
        <v>903</v>
      </c>
      <c r="J514" s="498"/>
      <c r="K514" s="498"/>
      <c r="L514" s="497"/>
      <c r="M514" s="34"/>
      <c r="N514" s="8"/>
      <c r="O514" s="8"/>
    </row>
    <row r="515" spans="1:265" s="9" customFormat="1" hidden="1" x14ac:dyDescent="0.25">
      <c r="A515" s="523"/>
      <c r="B515" s="15" t="s">
        <v>3245</v>
      </c>
      <c r="C515" s="495" t="s">
        <v>3246</v>
      </c>
      <c r="D515" s="496"/>
      <c r="F515" s="497" t="s">
        <v>2149</v>
      </c>
      <c r="G515" s="498" t="s">
        <v>47</v>
      </c>
      <c r="H515" s="498"/>
      <c r="I515" s="499" t="s">
        <v>903</v>
      </c>
      <c r="J515" s="498"/>
      <c r="K515" s="498"/>
      <c r="L515" s="497"/>
      <c r="M515" s="34"/>
      <c r="N515" s="8"/>
      <c r="O515" s="8"/>
    </row>
    <row r="516" spans="1:265" s="9" customFormat="1" hidden="1" x14ac:dyDescent="0.25">
      <c r="A516" s="523"/>
      <c r="B516" s="15" t="s">
        <v>3247</v>
      </c>
      <c r="C516" s="495" t="s">
        <v>3248</v>
      </c>
      <c r="D516" s="496"/>
      <c r="F516" s="497" t="s">
        <v>1518</v>
      </c>
      <c r="G516" s="498" t="s">
        <v>47</v>
      </c>
      <c r="H516" s="498"/>
      <c r="I516" s="499" t="s">
        <v>903</v>
      </c>
      <c r="J516" s="498"/>
      <c r="K516" s="498"/>
      <c r="L516" s="497"/>
      <c r="M516" s="34"/>
      <c r="N516" s="8"/>
      <c r="O516" s="8"/>
    </row>
    <row r="517" spans="1:265" s="9" customFormat="1" hidden="1" x14ac:dyDescent="0.25">
      <c r="A517" s="523"/>
      <c r="B517" s="15" t="s">
        <v>3249</v>
      </c>
      <c r="C517" s="495" t="s">
        <v>3250</v>
      </c>
      <c r="D517" s="496"/>
      <c r="F517" s="497" t="s">
        <v>1518</v>
      </c>
      <c r="G517" s="498" t="s">
        <v>47</v>
      </c>
      <c r="H517" s="498"/>
      <c r="I517" s="499" t="s">
        <v>903</v>
      </c>
      <c r="J517" s="498"/>
      <c r="K517" s="498"/>
      <c r="L517" s="497"/>
      <c r="M517" s="34"/>
      <c r="N517" s="8"/>
      <c r="O517" s="8"/>
    </row>
    <row r="518" spans="1:265" s="9" customFormat="1" hidden="1" x14ac:dyDescent="0.25">
      <c r="A518" s="523"/>
      <c r="B518" s="15" t="s">
        <v>3251</v>
      </c>
      <c r="C518" s="495" t="s">
        <v>3252</v>
      </c>
      <c r="D518" s="496"/>
      <c r="F518" s="497" t="s">
        <v>1518</v>
      </c>
      <c r="G518" s="498" t="s">
        <v>47</v>
      </c>
      <c r="H518" s="498"/>
      <c r="I518" s="499" t="s">
        <v>903</v>
      </c>
      <c r="J518" s="498"/>
      <c r="K518" s="498"/>
      <c r="L518" s="497"/>
      <c r="M518" s="34"/>
      <c r="N518" s="8"/>
      <c r="O518" s="8"/>
    </row>
    <row r="519" spans="1:265" s="9" customFormat="1" hidden="1" x14ac:dyDescent="0.25">
      <c r="A519" s="523"/>
      <c r="B519" s="15" t="s">
        <v>3253</v>
      </c>
      <c r="C519" s="10" t="s">
        <v>3254</v>
      </c>
      <c r="D519" s="474"/>
      <c r="F519" s="497" t="s">
        <v>1518</v>
      </c>
      <c r="G519" s="501" t="s">
        <v>47</v>
      </c>
      <c r="H519" s="504" t="s">
        <v>3255</v>
      </c>
      <c r="I519" s="497"/>
      <c r="J519" s="498"/>
      <c r="K519" s="498"/>
      <c r="L519" s="497"/>
      <c r="M519" s="34"/>
      <c r="N519" s="8"/>
      <c r="O519" s="8"/>
    </row>
    <row r="520" spans="1:265" s="9" customFormat="1" hidden="1" x14ac:dyDescent="0.25">
      <c r="A520" s="523"/>
      <c r="B520" s="15" t="s">
        <v>3256</v>
      </c>
      <c r="C520" s="495" t="s">
        <v>3257</v>
      </c>
      <c r="D520" s="496"/>
      <c r="F520" s="497" t="s">
        <v>1518</v>
      </c>
      <c r="G520" s="498" t="s">
        <v>47</v>
      </c>
      <c r="H520" s="498" t="s">
        <v>3258</v>
      </c>
      <c r="I520" s="499" t="s">
        <v>26</v>
      </c>
      <c r="J520" s="498"/>
      <c r="K520" s="498"/>
      <c r="L520" s="497"/>
      <c r="M520" s="34"/>
      <c r="N520" s="8"/>
      <c r="O520" s="8"/>
    </row>
    <row r="521" spans="1:265" s="9" customFormat="1" hidden="1" x14ac:dyDescent="0.25">
      <c r="A521" s="523"/>
      <c r="B521" s="15" t="s">
        <v>3259</v>
      </c>
      <c r="C521" s="495" t="s">
        <v>3260</v>
      </c>
      <c r="D521" s="496"/>
      <c r="F521" s="497" t="s">
        <v>1518</v>
      </c>
      <c r="G521" s="498" t="s">
        <v>47</v>
      </c>
      <c r="H521" s="498" t="s">
        <v>3261</v>
      </c>
      <c r="I521" s="499" t="s">
        <v>26</v>
      </c>
      <c r="J521" s="498"/>
      <c r="K521" s="498"/>
      <c r="L521" s="497"/>
      <c r="M521" s="34"/>
      <c r="N521" s="8"/>
      <c r="O521" s="8"/>
    </row>
    <row r="522" spans="1:265" s="9" customFormat="1" hidden="1" x14ac:dyDescent="0.25">
      <c r="A522" s="523"/>
      <c r="B522" s="15" t="s">
        <v>3262</v>
      </c>
      <c r="C522" s="495" t="s">
        <v>3263</v>
      </c>
      <c r="D522" s="496"/>
      <c r="F522" s="497" t="s">
        <v>1518</v>
      </c>
      <c r="G522" s="498" t="s">
        <v>47</v>
      </c>
      <c r="H522" s="498" t="s">
        <v>3258</v>
      </c>
      <c r="I522" s="499" t="s">
        <v>26</v>
      </c>
      <c r="J522" s="498"/>
      <c r="K522" s="498"/>
      <c r="L522" s="497"/>
      <c r="M522" s="34"/>
      <c r="N522" s="8"/>
      <c r="O522" s="8"/>
    </row>
    <row r="523" spans="1:265" s="9" customFormat="1" hidden="1" x14ac:dyDescent="0.25">
      <c r="A523" s="523"/>
      <c r="B523" s="15" t="s">
        <v>3264</v>
      </c>
      <c r="C523" s="495" t="s">
        <v>3265</v>
      </c>
      <c r="D523" s="496"/>
      <c r="F523" s="497"/>
      <c r="G523" s="498" t="s">
        <v>3266</v>
      </c>
      <c r="H523" s="498">
        <v>37</v>
      </c>
      <c r="I523" s="499" t="s">
        <v>26</v>
      </c>
      <c r="J523" s="498"/>
      <c r="K523" s="498"/>
      <c r="L523" s="497"/>
      <c r="M523" s="34"/>
      <c r="N523" s="8"/>
      <c r="O523" s="8"/>
    </row>
    <row r="524" spans="1:265" s="9" customFormat="1" hidden="1" x14ac:dyDescent="0.25">
      <c r="A524" s="523"/>
      <c r="B524" s="15" t="s">
        <v>3267</v>
      </c>
      <c r="C524" s="495" t="s">
        <v>3268</v>
      </c>
      <c r="D524" s="496"/>
      <c r="F524" s="497" t="s">
        <v>1518</v>
      </c>
      <c r="G524" s="498" t="s">
        <v>47</v>
      </c>
      <c r="H524" s="498" t="s">
        <v>3269</v>
      </c>
      <c r="I524" s="499" t="s">
        <v>26</v>
      </c>
      <c r="J524" s="498"/>
      <c r="K524" s="498"/>
      <c r="L524" s="497"/>
      <c r="M524" s="34"/>
      <c r="N524" s="8"/>
      <c r="O524" s="8"/>
    </row>
    <row r="525" spans="1:265" s="9" customFormat="1" ht="25.5" hidden="1" x14ac:dyDescent="0.25">
      <c r="A525" s="523"/>
      <c r="B525" s="15" t="s">
        <v>3270</v>
      </c>
      <c r="C525" s="495" t="s">
        <v>3271</v>
      </c>
      <c r="D525" s="496"/>
      <c r="F525" s="497" t="s">
        <v>3272</v>
      </c>
      <c r="G525" s="498" t="s">
        <v>47</v>
      </c>
      <c r="H525" s="498" t="s">
        <v>3273</v>
      </c>
      <c r="I525" s="499" t="s">
        <v>26</v>
      </c>
      <c r="J525" s="498"/>
      <c r="K525" s="498"/>
      <c r="L525" s="497" t="s">
        <v>3274</v>
      </c>
      <c r="M525" s="34"/>
      <c r="N525" s="8"/>
      <c r="O525" s="8"/>
    </row>
    <row r="526" spans="1:265" s="14" customFormat="1" hidden="1" x14ac:dyDescent="0.25">
      <c r="A526" s="524"/>
      <c r="B526" s="15" t="s">
        <v>3275</v>
      </c>
      <c r="C526" s="495" t="s">
        <v>3276</v>
      </c>
      <c r="D526" s="496"/>
      <c r="E526" s="9"/>
      <c r="F526" s="497" t="s">
        <v>2149</v>
      </c>
      <c r="G526" s="498" t="s">
        <v>47</v>
      </c>
      <c r="H526" s="498"/>
      <c r="I526" s="499" t="s">
        <v>26</v>
      </c>
      <c r="J526" s="498"/>
      <c r="K526" s="498"/>
      <c r="L526" s="497"/>
      <c r="M526" s="34"/>
      <c r="N526" s="511"/>
      <c r="O526" s="8"/>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
      <c r="DI526" s="9"/>
      <c r="DJ526" s="9"/>
      <c r="DK526" s="9"/>
      <c r="DL526" s="9"/>
      <c r="DM526" s="9"/>
      <c r="DN526" s="9"/>
      <c r="DO526" s="9"/>
      <c r="DP526" s="9"/>
      <c r="DQ526" s="9"/>
      <c r="DR526" s="9"/>
      <c r="DS526" s="9"/>
      <c r="DT526" s="9"/>
      <c r="DU526" s="9"/>
      <c r="DV526" s="9"/>
      <c r="DW526" s="9"/>
      <c r="DX526" s="9"/>
      <c r="DY526" s="9"/>
      <c r="DZ526" s="9"/>
      <c r="EA526" s="9"/>
      <c r="EB526" s="9"/>
      <c r="EC526" s="9"/>
      <c r="ED526" s="9"/>
      <c r="EE526" s="9"/>
      <c r="EF526" s="9"/>
      <c r="EG526" s="9"/>
      <c r="EH526" s="9"/>
      <c r="EI526" s="9"/>
      <c r="EJ526" s="9"/>
      <c r="EK526" s="9"/>
      <c r="EL526" s="9"/>
      <c r="EM526" s="9"/>
      <c r="EN526" s="9"/>
      <c r="EO526" s="9"/>
      <c r="EP526" s="9"/>
      <c r="EQ526" s="9"/>
      <c r="ER526" s="9"/>
      <c r="ES526" s="9"/>
      <c r="ET526" s="9"/>
      <c r="EU526" s="9"/>
      <c r="EV526" s="9"/>
      <c r="EW526" s="9"/>
      <c r="EX526" s="9"/>
      <c r="EY526" s="9"/>
      <c r="EZ526" s="9"/>
      <c r="FA526" s="9"/>
      <c r="FB526" s="9"/>
      <c r="FC526" s="9"/>
      <c r="FD526" s="9"/>
      <c r="FE526" s="9"/>
      <c r="FF526" s="9"/>
      <c r="FG526" s="9"/>
      <c r="FH526" s="9"/>
      <c r="FI526" s="9"/>
      <c r="FJ526" s="9"/>
      <c r="FK526" s="9"/>
      <c r="FL526" s="9"/>
      <c r="FM526" s="9"/>
      <c r="FN526" s="9"/>
      <c r="FO526" s="9"/>
      <c r="FP526" s="9"/>
      <c r="FQ526" s="9"/>
      <c r="FR526" s="9"/>
      <c r="FS526" s="9"/>
      <c r="FT526" s="9"/>
      <c r="FU526" s="9"/>
      <c r="FV526" s="9"/>
      <c r="FW526" s="9"/>
      <c r="FX526" s="9"/>
      <c r="FY526" s="9"/>
      <c r="FZ526" s="9"/>
      <c r="GA526" s="9"/>
      <c r="GB526" s="9"/>
      <c r="GC526" s="9"/>
      <c r="GD526" s="9"/>
      <c r="GE526" s="9"/>
      <c r="GF526" s="9"/>
      <c r="GG526" s="9"/>
      <c r="GH526" s="9"/>
      <c r="GI526" s="9"/>
      <c r="GJ526" s="9"/>
      <c r="GK526" s="9"/>
      <c r="GL526" s="9"/>
      <c r="GM526" s="9"/>
      <c r="GN526" s="9"/>
      <c r="GO526" s="9"/>
      <c r="GP526" s="9"/>
      <c r="GQ526" s="9"/>
      <c r="GR526" s="9"/>
      <c r="GS526" s="9"/>
      <c r="GT526" s="9"/>
      <c r="GU526" s="9"/>
      <c r="GV526" s="9"/>
      <c r="GW526" s="9"/>
      <c r="GX526" s="9"/>
      <c r="GY526" s="9"/>
      <c r="GZ526" s="9"/>
      <c r="HA526" s="9"/>
      <c r="HB526" s="9"/>
      <c r="HC526" s="9"/>
      <c r="HD526" s="9"/>
      <c r="HE526" s="9"/>
      <c r="HF526" s="9"/>
      <c r="HG526" s="9"/>
      <c r="HH526" s="9"/>
      <c r="HI526" s="9"/>
      <c r="HJ526" s="9"/>
      <c r="HK526" s="9"/>
      <c r="HL526" s="9"/>
      <c r="HM526" s="9"/>
      <c r="HN526" s="9"/>
      <c r="HO526" s="9"/>
      <c r="HP526" s="9"/>
      <c r="HQ526" s="9"/>
      <c r="HR526" s="9"/>
      <c r="HS526" s="9"/>
      <c r="HT526" s="9"/>
      <c r="HU526" s="9"/>
      <c r="HV526" s="9"/>
      <c r="HW526" s="9"/>
      <c r="HX526" s="9"/>
      <c r="HY526" s="9"/>
      <c r="HZ526" s="9"/>
      <c r="IA526" s="9"/>
      <c r="IB526" s="9"/>
      <c r="IC526" s="9"/>
      <c r="ID526" s="9"/>
      <c r="IE526" s="9"/>
      <c r="IF526" s="9"/>
      <c r="IG526" s="9"/>
      <c r="IH526" s="9"/>
      <c r="II526" s="9"/>
      <c r="IJ526" s="9"/>
      <c r="IK526" s="9"/>
      <c r="IL526" s="9"/>
      <c r="IM526" s="9"/>
      <c r="IN526" s="9"/>
      <c r="IO526" s="9"/>
      <c r="IP526" s="9"/>
      <c r="IQ526" s="9"/>
      <c r="IR526" s="9"/>
      <c r="IS526" s="9"/>
      <c r="IT526" s="9"/>
      <c r="IU526" s="9"/>
      <c r="IV526" s="9"/>
      <c r="IW526" s="9"/>
      <c r="IX526" s="9"/>
      <c r="IY526" s="9"/>
      <c r="IZ526" s="9"/>
      <c r="JA526" s="9"/>
      <c r="JB526" s="9"/>
      <c r="JC526" s="9"/>
      <c r="JD526" s="9"/>
      <c r="JE526" s="9"/>
    </row>
    <row r="527" spans="1:265" s="14" customFormat="1" hidden="1" x14ac:dyDescent="0.25">
      <c r="A527" s="524"/>
      <c r="B527" s="15" t="s">
        <v>3277</v>
      </c>
      <c r="C527" s="495" t="s">
        <v>3278</v>
      </c>
      <c r="D527" s="496"/>
      <c r="E527" s="9"/>
      <c r="F527" s="497" t="s">
        <v>2149</v>
      </c>
      <c r="G527" s="498" t="s">
        <v>47</v>
      </c>
      <c r="H527" s="498"/>
      <c r="I527" s="499" t="s">
        <v>903</v>
      </c>
      <c r="J527" s="498"/>
      <c r="K527" s="498"/>
      <c r="L527" s="497"/>
      <c r="M527" s="34"/>
      <c r="N527" s="511"/>
      <c r="O527" s="8"/>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c r="CX527" s="9"/>
      <c r="CY527" s="9"/>
      <c r="CZ527" s="9"/>
      <c r="DA527" s="9"/>
      <c r="DB527" s="9"/>
      <c r="DC527" s="9"/>
      <c r="DD527" s="9"/>
      <c r="DE527" s="9"/>
      <c r="DF527" s="9"/>
      <c r="DG527" s="9"/>
      <c r="DH527" s="9"/>
      <c r="DI527" s="9"/>
      <c r="DJ527" s="9"/>
      <c r="DK527" s="9"/>
      <c r="DL527" s="9"/>
      <c r="DM527" s="9"/>
      <c r="DN527" s="9"/>
      <c r="DO527" s="9"/>
      <c r="DP527" s="9"/>
      <c r="DQ527" s="9"/>
      <c r="DR527" s="9"/>
      <c r="DS527" s="9"/>
      <c r="DT527" s="9"/>
      <c r="DU527" s="9"/>
      <c r="DV527" s="9"/>
      <c r="DW527" s="9"/>
      <c r="DX527" s="9"/>
      <c r="DY527" s="9"/>
      <c r="DZ527" s="9"/>
      <c r="EA527" s="9"/>
      <c r="EB527" s="9"/>
      <c r="EC527" s="9"/>
      <c r="ED527" s="9"/>
      <c r="EE527" s="9"/>
      <c r="EF527" s="9"/>
      <c r="EG527" s="9"/>
      <c r="EH527" s="9"/>
      <c r="EI527" s="9"/>
      <c r="EJ527" s="9"/>
      <c r="EK527" s="9"/>
      <c r="EL527" s="9"/>
      <c r="EM527" s="9"/>
      <c r="EN527" s="9"/>
      <c r="EO527" s="9"/>
      <c r="EP527" s="9"/>
      <c r="EQ527" s="9"/>
      <c r="ER527" s="9"/>
      <c r="ES527" s="9"/>
      <c r="ET527" s="9"/>
      <c r="EU527" s="9"/>
      <c r="EV527" s="9"/>
      <c r="EW527" s="9"/>
      <c r="EX527" s="9"/>
      <c r="EY527" s="9"/>
      <c r="EZ527" s="9"/>
      <c r="FA527" s="9"/>
      <c r="FB527" s="9"/>
      <c r="FC527" s="9"/>
      <c r="FD527" s="9"/>
      <c r="FE527" s="9"/>
      <c r="FF527" s="9"/>
      <c r="FG527" s="9"/>
      <c r="FH527" s="9"/>
      <c r="FI527" s="9"/>
      <c r="FJ527" s="9"/>
      <c r="FK527" s="9"/>
      <c r="FL527" s="9"/>
      <c r="FM527" s="9"/>
      <c r="FN527" s="9"/>
      <c r="FO527" s="9"/>
      <c r="FP527" s="9"/>
      <c r="FQ527" s="9"/>
      <c r="FR527" s="9"/>
      <c r="FS527" s="9"/>
      <c r="FT527" s="9"/>
      <c r="FU527" s="9"/>
      <c r="FV527" s="9"/>
      <c r="FW527" s="9"/>
      <c r="FX527" s="9"/>
      <c r="FY527" s="9"/>
      <c r="FZ527" s="9"/>
      <c r="GA527" s="9"/>
      <c r="GB527" s="9"/>
      <c r="GC527" s="9"/>
      <c r="GD527" s="9"/>
      <c r="GE527" s="9"/>
      <c r="GF527" s="9"/>
      <c r="GG527" s="9"/>
      <c r="GH527" s="9"/>
      <c r="GI527" s="9"/>
      <c r="GJ527" s="9"/>
      <c r="GK527" s="9"/>
      <c r="GL527" s="9"/>
      <c r="GM527" s="9"/>
      <c r="GN527" s="9"/>
      <c r="GO527" s="9"/>
      <c r="GP527" s="9"/>
      <c r="GQ527" s="9"/>
      <c r="GR527" s="9"/>
      <c r="GS527" s="9"/>
      <c r="GT527" s="9"/>
      <c r="GU527" s="9"/>
      <c r="GV527" s="9"/>
      <c r="GW527" s="9"/>
      <c r="GX527" s="9"/>
      <c r="GY527" s="9"/>
      <c r="GZ527" s="9"/>
      <c r="HA527" s="9"/>
      <c r="HB527" s="9"/>
      <c r="HC527" s="9"/>
      <c r="HD527" s="9"/>
      <c r="HE527" s="9"/>
      <c r="HF527" s="9"/>
      <c r="HG527" s="9"/>
      <c r="HH527" s="9"/>
      <c r="HI527" s="9"/>
      <c r="HJ527" s="9"/>
      <c r="HK527" s="9"/>
      <c r="HL527" s="9"/>
      <c r="HM527" s="9"/>
      <c r="HN527" s="9"/>
      <c r="HO527" s="9"/>
      <c r="HP527" s="9"/>
      <c r="HQ527" s="9"/>
      <c r="HR527" s="9"/>
      <c r="HS527" s="9"/>
      <c r="HT527" s="9"/>
      <c r="HU527" s="9"/>
      <c r="HV527" s="9"/>
      <c r="HW527" s="9"/>
      <c r="HX527" s="9"/>
      <c r="HY527" s="9"/>
      <c r="HZ527" s="9"/>
      <c r="IA527" s="9"/>
      <c r="IB527" s="9"/>
      <c r="IC527" s="9"/>
      <c r="ID527" s="9"/>
      <c r="IE527" s="9"/>
      <c r="IF527" s="9"/>
      <c r="IG527" s="9"/>
      <c r="IH527" s="9"/>
      <c r="II527" s="9"/>
      <c r="IJ527" s="9"/>
      <c r="IK527" s="9"/>
      <c r="IL527" s="9"/>
      <c r="IM527" s="9"/>
      <c r="IN527" s="9"/>
      <c r="IO527" s="9"/>
      <c r="IP527" s="9"/>
      <c r="IQ527" s="9"/>
      <c r="IR527" s="9"/>
      <c r="IS527" s="9"/>
      <c r="IT527" s="9"/>
      <c r="IU527" s="9"/>
      <c r="IV527" s="9"/>
      <c r="IW527" s="9"/>
      <c r="IX527" s="9"/>
      <c r="IY527" s="9"/>
      <c r="IZ527" s="9"/>
      <c r="JA527" s="9"/>
      <c r="JB527" s="9"/>
      <c r="JC527" s="9"/>
      <c r="JD527" s="9"/>
      <c r="JE527" s="9"/>
    </row>
    <row r="528" spans="1:265" s="9" customFormat="1" hidden="1" x14ac:dyDescent="0.25">
      <c r="A528" s="523"/>
      <c r="B528" s="15" t="s">
        <v>3279</v>
      </c>
      <c r="C528" s="495" t="s">
        <v>3280</v>
      </c>
      <c r="D528" s="496"/>
      <c r="F528" s="497" t="s">
        <v>2149</v>
      </c>
      <c r="G528" s="498" t="s">
        <v>47</v>
      </c>
      <c r="H528" s="498"/>
      <c r="I528" s="499" t="s">
        <v>903</v>
      </c>
      <c r="J528" s="498"/>
      <c r="K528" s="498"/>
      <c r="L528" s="497"/>
      <c r="M528" s="34"/>
      <c r="N528" s="8"/>
      <c r="O528" s="8"/>
    </row>
    <row r="529" spans="1:15" s="9" customFormat="1" hidden="1" x14ac:dyDescent="0.25">
      <c r="A529" s="523"/>
      <c r="B529" s="15" t="s">
        <v>3281</v>
      </c>
      <c r="C529" s="495" t="s">
        <v>3282</v>
      </c>
      <c r="D529" s="496"/>
      <c r="F529" s="497" t="s">
        <v>2149</v>
      </c>
      <c r="G529" s="498" t="s">
        <v>47</v>
      </c>
      <c r="H529" s="498"/>
      <c r="I529" s="499" t="s">
        <v>903</v>
      </c>
      <c r="J529" s="498"/>
      <c r="K529" s="498"/>
      <c r="L529" s="497"/>
      <c r="M529" s="34"/>
      <c r="N529" s="8"/>
      <c r="O529" s="8"/>
    </row>
    <row r="530" spans="1:15" s="9" customFormat="1" hidden="1" x14ac:dyDescent="0.25">
      <c r="A530" s="523"/>
      <c r="B530" s="15" t="s">
        <v>3283</v>
      </c>
      <c r="C530" s="495" t="s">
        <v>3284</v>
      </c>
      <c r="D530" s="496"/>
      <c r="F530" s="497" t="s">
        <v>2149</v>
      </c>
      <c r="G530" s="498" t="s">
        <v>47</v>
      </c>
      <c r="H530" s="498"/>
      <c r="I530" s="499" t="s">
        <v>903</v>
      </c>
      <c r="J530" s="498"/>
      <c r="K530" s="498"/>
      <c r="L530" s="497"/>
      <c r="M530" s="34"/>
      <c r="N530" s="8"/>
      <c r="O530" s="8"/>
    </row>
    <row r="531" spans="1:15" s="9" customFormat="1" hidden="1" x14ac:dyDescent="0.25">
      <c r="A531" s="523"/>
      <c r="B531" s="15" t="s">
        <v>3285</v>
      </c>
      <c r="C531" s="495" t="s">
        <v>3286</v>
      </c>
      <c r="D531" s="496"/>
      <c r="F531" s="497" t="s">
        <v>2149</v>
      </c>
      <c r="G531" s="498" t="s">
        <v>47</v>
      </c>
      <c r="H531" s="498"/>
      <c r="I531" s="499" t="s">
        <v>903</v>
      </c>
      <c r="J531" s="498"/>
      <c r="K531" s="498"/>
      <c r="L531" s="497"/>
      <c r="M531" s="34"/>
      <c r="N531" s="8"/>
      <c r="O531" s="8"/>
    </row>
    <row r="532" spans="1:15" s="9" customFormat="1" hidden="1" x14ac:dyDescent="0.25">
      <c r="A532" s="523"/>
      <c r="B532" s="15" t="s">
        <v>3287</v>
      </c>
      <c r="C532" s="495" t="s">
        <v>3288</v>
      </c>
      <c r="D532" s="496"/>
      <c r="F532" s="497" t="s">
        <v>2149</v>
      </c>
      <c r="G532" s="498" t="s">
        <v>47</v>
      </c>
      <c r="H532" s="498"/>
      <c r="I532" s="499" t="s">
        <v>903</v>
      </c>
      <c r="J532" s="498"/>
      <c r="K532" s="498"/>
      <c r="L532" s="497"/>
      <c r="M532" s="34"/>
      <c r="N532" s="8"/>
      <c r="O532" s="8"/>
    </row>
    <row r="533" spans="1:15" s="9" customFormat="1" hidden="1" x14ac:dyDescent="0.25">
      <c r="A533" s="523"/>
      <c r="B533" s="15" t="s">
        <v>3289</v>
      </c>
      <c r="C533" s="495" t="s">
        <v>3290</v>
      </c>
      <c r="D533" s="496"/>
      <c r="F533" s="497" t="s">
        <v>2149</v>
      </c>
      <c r="G533" s="498" t="s">
        <v>47</v>
      </c>
      <c r="H533" s="498"/>
      <c r="I533" s="499" t="s">
        <v>903</v>
      </c>
      <c r="J533" s="498"/>
      <c r="K533" s="498"/>
      <c r="L533" s="497"/>
      <c r="M533" s="34"/>
      <c r="N533" s="8"/>
      <c r="O533" s="8"/>
    </row>
    <row r="534" spans="1:15" s="9" customFormat="1" hidden="1" x14ac:dyDescent="0.25">
      <c r="A534" s="523"/>
      <c r="B534" s="15" t="s">
        <v>3291</v>
      </c>
      <c r="C534" s="495" t="s">
        <v>3292</v>
      </c>
      <c r="D534" s="496"/>
      <c r="F534" s="497" t="s">
        <v>2149</v>
      </c>
      <c r="G534" s="498" t="s">
        <v>47</v>
      </c>
      <c r="H534" s="498"/>
      <c r="I534" s="499" t="s">
        <v>903</v>
      </c>
      <c r="J534" s="498"/>
      <c r="K534" s="498"/>
      <c r="L534" s="497"/>
      <c r="M534" s="34"/>
      <c r="N534" s="8"/>
      <c r="O534" s="8"/>
    </row>
    <row r="535" spans="1:15" s="9" customFormat="1" hidden="1" x14ac:dyDescent="0.25">
      <c r="A535" s="523"/>
      <c r="B535" s="15" t="s">
        <v>3293</v>
      </c>
      <c r="C535" s="495" t="s">
        <v>3294</v>
      </c>
      <c r="D535" s="496"/>
      <c r="F535" s="497" t="s">
        <v>2149</v>
      </c>
      <c r="G535" s="498" t="s">
        <v>47</v>
      </c>
      <c r="H535" s="498"/>
      <c r="I535" s="499" t="s">
        <v>903</v>
      </c>
      <c r="J535" s="498"/>
      <c r="K535" s="498"/>
      <c r="L535" s="497"/>
      <c r="M535" s="34"/>
      <c r="N535" s="8"/>
      <c r="O535" s="8"/>
    </row>
    <row r="536" spans="1:15" s="9" customFormat="1" hidden="1" x14ac:dyDescent="0.25">
      <c r="A536" s="523"/>
      <c r="B536" s="15" t="s">
        <v>3295</v>
      </c>
      <c r="C536" s="495" t="s">
        <v>3296</v>
      </c>
      <c r="D536" s="496"/>
      <c r="F536" s="497" t="s">
        <v>2149</v>
      </c>
      <c r="G536" s="498" t="s">
        <v>47</v>
      </c>
      <c r="H536" s="498"/>
      <c r="I536" s="499" t="s">
        <v>903</v>
      </c>
      <c r="J536" s="498"/>
      <c r="K536" s="498"/>
      <c r="L536" s="497"/>
      <c r="M536" s="34"/>
      <c r="N536" s="8"/>
      <c r="O536" s="8"/>
    </row>
    <row r="537" spans="1:15" s="9" customFormat="1" hidden="1" x14ac:dyDescent="0.25">
      <c r="A537" s="523"/>
      <c r="B537" s="15" t="s">
        <v>3297</v>
      </c>
      <c r="C537" s="495" t="s">
        <v>3298</v>
      </c>
      <c r="D537" s="496"/>
      <c r="F537" s="497" t="s">
        <v>2149</v>
      </c>
      <c r="G537" s="498" t="s">
        <v>47</v>
      </c>
      <c r="H537" s="498"/>
      <c r="I537" s="499" t="s">
        <v>903</v>
      </c>
      <c r="J537" s="498"/>
      <c r="K537" s="498"/>
      <c r="L537" s="497"/>
      <c r="M537" s="34"/>
      <c r="N537" s="8"/>
      <c r="O537" s="8"/>
    </row>
    <row r="538" spans="1:15" s="9" customFormat="1" hidden="1" x14ac:dyDescent="0.25">
      <c r="A538" s="523"/>
      <c r="B538" s="15" t="s">
        <v>3299</v>
      </c>
      <c r="C538" s="495" t="s">
        <v>3300</v>
      </c>
      <c r="D538" s="496"/>
      <c r="F538" s="497" t="s">
        <v>2149</v>
      </c>
      <c r="G538" s="498" t="s">
        <v>47</v>
      </c>
      <c r="H538" s="498"/>
      <c r="I538" s="499" t="s">
        <v>903</v>
      </c>
      <c r="J538" s="498"/>
      <c r="K538" s="498"/>
      <c r="L538" s="497"/>
      <c r="M538" s="34"/>
      <c r="N538" s="8"/>
      <c r="O538" s="8"/>
    </row>
    <row r="539" spans="1:15" s="9" customFormat="1" hidden="1" x14ac:dyDescent="0.25">
      <c r="A539" s="523"/>
      <c r="B539" s="15" t="s">
        <v>3301</v>
      </c>
      <c r="C539" s="495" t="s">
        <v>3302</v>
      </c>
      <c r="D539" s="496"/>
      <c r="F539" s="497" t="s">
        <v>2149</v>
      </c>
      <c r="G539" s="498" t="s">
        <v>47</v>
      </c>
      <c r="H539" s="498"/>
      <c r="I539" s="499" t="s">
        <v>903</v>
      </c>
      <c r="J539" s="498"/>
      <c r="K539" s="498"/>
      <c r="L539" s="497"/>
      <c r="M539" s="34"/>
      <c r="N539" s="8"/>
      <c r="O539" s="8"/>
    </row>
    <row r="540" spans="1:15" s="9" customFormat="1" hidden="1" x14ac:dyDescent="0.25">
      <c r="A540" s="523"/>
      <c r="B540" s="15" t="s">
        <v>3303</v>
      </c>
      <c r="C540" s="495" t="s">
        <v>3304</v>
      </c>
      <c r="D540" s="496"/>
      <c r="F540" s="497" t="s">
        <v>2149</v>
      </c>
      <c r="G540" s="498" t="s">
        <v>47</v>
      </c>
      <c r="H540" s="498"/>
      <c r="I540" s="499" t="s">
        <v>26</v>
      </c>
      <c r="J540" s="498"/>
      <c r="K540" s="498"/>
      <c r="L540" s="497"/>
      <c r="M540" s="34"/>
      <c r="N540" s="8"/>
      <c r="O540" s="8"/>
    </row>
    <row r="541" spans="1:15" s="9" customFormat="1" hidden="1" x14ac:dyDescent="0.25">
      <c r="A541" s="523"/>
      <c r="B541" s="15" t="s">
        <v>3305</v>
      </c>
      <c r="C541" s="495" t="s">
        <v>3306</v>
      </c>
      <c r="D541" s="496"/>
      <c r="F541" s="497" t="s">
        <v>2149</v>
      </c>
      <c r="G541" s="498" t="s">
        <v>47</v>
      </c>
      <c r="H541" s="498" t="s">
        <v>3307</v>
      </c>
      <c r="I541" s="499" t="s">
        <v>26</v>
      </c>
      <c r="J541" s="498"/>
      <c r="K541" s="498"/>
      <c r="L541" s="497"/>
      <c r="M541" s="34"/>
      <c r="N541" s="8"/>
      <c r="O541" s="8"/>
    </row>
    <row r="542" spans="1:15" s="9" customFormat="1" hidden="1" x14ac:dyDescent="0.25">
      <c r="A542" s="523"/>
      <c r="B542" s="15" t="s">
        <v>3308</v>
      </c>
      <c r="C542" s="495" t="s">
        <v>3309</v>
      </c>
      <c r="D542" s="496"/>
      <c r="F542" s="497" t="s">
        <v>1518</v>
      </c>
      <c r="G542" s="498" t="s">
        <v>47</v>
      </c>
      <c r="H542" s="498" t="s">
        <v>3258</v>
      </c>
      <c r="I542" s="499" t="s">
        <v>26</v>
      </c>
      <c r="J542" s="498"/>
      <c r="K542" s="498"/>
      <c r="L542" s="497"/>
      <c r="M542" s="34"/>
      <c r="N542" s="8"/>
      <c r="O542" s="8"/>
    </row>
    <row r="543" spans="1:15" s="9" customFormat="1" hidden="1" x14ac:dyDescent="0.25">
      <c r="A543" s="523"/>
      <c r="B543" s="15" t="s">
        <v>3310</v>
      </c>
      <c r="C543" s="495" t="s">
        <v>3311</v>
      </c>
      <c r="D543" s="496"/>
      <c r="F543" s="497" t="s">
        <v>1518</v>
      </c>
      <c r="G543" s="498" t="s">
        <v>47</v>
      </c>
      <c r="H543" s="498" t="s">
        <v>3312</v>
      </c>
      <c r="I543" s="499" t="s">
        <v>26</v>
      </c>
      <c r="J543" s="498"/>
      <c r="K543" s="498"/>
      <c r="L543" s="497"/>
      <c r="M543" s="34"/>
      <c r="N543" s="8"/>
      <c r="O543" s="8"/>
    </row>
    <row r="544" spans="1:15" s="9" customFormat="1" hidden="1" x14ac:dyDescent="0.25">
      <c r="A544" s="523"/>
      <c r="B544" s="15" t="s">
        <v>3313</v>
      </c>
      <c r="C544" s="495" t="s">
        <v>3314</v>
      </c>
      <c r="D544" s="496"/>
      <c r="F544" s="497" t="s">
        <v>1518</v>
      </c>
      <c r="G544" s="498" t="s">
        <v>47</v>
      </c>
      <c r="H544" s="498" t="s">
        <v>3258</v>
      </c>
      <c r="I544" s="499" t="s">
        <v>26</v>
      </c>
      <c r="J544" s="498"/>
      <c r="K544" s="498"/>
      <c r="L544" s="497"/>
      <c r="M544" s="34"/>
      <c r="N544" s="8"/>
      <c r="O544" s="8"/>
    </row>
    <row r="545" spans="1:15" s="9" customFormat="1" hidden="1" x14ac:dyDescent="0.25">
      <c r="A545" s="523"/>
      <c r="B545" s="15" t="s">
        <v>3315</v>
      </c>
      <c r="C545" s="495" t="s">
        <v>3316</v>
      </c>
      <c r="D545" s="496"/>
      <c r="F545" s="497" t="s">
        <v>2149</v>
      </c>
      <c r="G545" s="498" t="s">
        <v>47</v>
      </c>
      <c r="H545" s="498"/>
      <c r="I545" s="499" t="s">
        <v>26</v>
      </c>
      <c r="J545" s="498"/>
      <c r="K545" s="498"/>
      <c r="L545" s="497"/>
      <c r="M545" s="34"/>
      <c r="N545" s="8"/>
      <c r="O545" s="8"/>
    </row>
    <row r="546" spans="1:15" s="9" customFormat="1" hidden="1" x14ac:dyDescent="0.25">
      <c r="A546" s="523"/>
      <c r="B546" s="15" t="s">
        <v>3317</v>
      </c>
      <c r="C546" s="495" t="s">
        <v>3318</v>
      </c>
      <c r="D546" s="496"/>
      <c r="F546" s="497"/>
      <c r="G546" s="498" t="s">
        <v>3266</v>
      </c>
      <c r="H546" s="498">
        <v>40</v>
      </c>
      <c r="I546" s="499" t="s">
        <v>26</v>
      </c>
      <c r="J546" s="498"/>
      <c r="K546" s="498"/>
      <c r="L546" s="497"/>
      <c r="M546" s="34"/>
      <c r="N546" s="8"/>
      <c r="O546" s="8"/>
    </row>
    <row r="547" spans="1:15" s="9" customFormat="1" hidden="1" x14ac:dyDescent="0.25">
      <c r="A547" s="523"/>
      <c r="B547" s="15" t="s">
        <v>3319</v>
      </c>
      <c r="C547" s="495" t="s">
        <v>3320</v>
      </c>
      <c r="D547" s="496"/>
      <c r="F547" s="497" t="s">
        <v>1518</v>
      </c>
      <c r="G547" s="498" t="s">
        <v>47</v>
      </c>
      <c r="H547" s="498" t="s">
        <v>3269</v>
      </c>
      <c r="I547" s="499" t="s">
        <v>26</v>
      </c>
      <c r="J547" s="498"/>
      <c r="K547" s="498"/>
      <c r="L547" s="497"/>
      <c r="M547" s="34"/>
      <c r="N547" s="8"/>
      <c r="O547" s="8"/>
    </row>
    <row r="548" spans="1:15" s="9" customFormat="1" hidden="1" x14ac:dyDescent="0.25">
      <c r="A548" s="523"/>
      <c r="B548" s="15" t="s">
        <v>3321</v>
      </c>
      <c r="C548" s="495" t="s">
        <v>3322</v>
      </c>
      <c r="D548" s="496"/>
      <c r="F548" s="497" t="s">
        <v>2149</v>
      </c>
      <c r="G548" s="498" t="s">
        <v>47</v>
      </c>
      <c r="H548" s="498"/>
      <c r="I548" s="499" t="s">
        <v>26</v>
      </c>
      <c r="J548" s="498"/>
      <c r="K548" s="498"/>
      <c r="L548" s="497"/>
      <c r="M548" s="34"/>
      <c r="N548" s="8"/>
      <c r="O548" s="8"/>
    </row>
    <row r="549" spans="1:15" s="9" customFormat="1" hidden="1" x14ac:dyDescent="0.25">
      <c r="A549" s="523"/>
      <c r="B549" s="15" t="s">
        <v>3323</v>
      </c>
      <c r="C549" s="495" t="s">
        <v>3324</v>
      </c>
      <c r="D549" s="496"/>
      <c r="F549" s="497" t="s">
        <v>1518</v>
      </c>
      <c r="G549" s="498" t="s">
        <v>47</v>
      </c>
      <c r="H549" s="498" t="s">
        <v>3273</v>
      </c>
      <c r="I549" s="499" t="s">
        <v>26</v>
      </c>
      <c r="J549" s="498"/>
      <c r="K549" s="498"/>
      <c r="L549" s="497"/>
      <c r="M549" s="34"/>
      <c r="N549" s="8"/>
      <c r="O549" s="8"/>
    </row>
    <row r="550" spans="1:15" s="9" customFormat="1" hidden="1" x14ac:dyDescent="0.25">
      <c r="A550" s="523"/>
      <c r="B550" s="15" t="s">
        <v>3325</v>
      </c>
      <c r="C550" s="495" t="s">
        <v>3326</v>
      </c>
      <c r="D550" s="496"/>
      <c r="F550" s="497" t="s">
        <v>2149</v>
      </c>
      <c r="G550" s="498" t="s">
        <v>47</v>
      </c>
      <c r="H550" s="498"/>
      <c r="I550" s="499" t="s">
        <v>26</v>
      </c>
      <c r="J550" s="498"/>
      <c r="K550" s="498"/>
      <c r="L550" s="497"/>
      <c r="M550" s="34"/>
      <c r="N550" s="8"/>
      <c r="O550" s="8"/>
    </row>
    <row r="551" spans="1:15" s="9" customFormat="1" hidden="1" x14ac:dyDescent="0.25">
      <c r="A551" s="523"/>
      <c r="B551" s="15" t="s">
        <v>3327</v>
      </c>
      <c r="C551" s="13" t="s">
        <v>3328</v>
      </c>
      <c r="D551" s="480"/>
      <c r="F551" s="497" t="s">
        <v>1518</v>
      </c>
      <c r="G551" s="498"/>
      <c r="H551" s="503" t="s">
        <v>3329</v>
      </c>
      <c r="I551" s="499" t="s">
        <v>2136</v>
      </c>
      <c r="J551" s="498"/>
      <c r="K551" s="498"/>
      <c r="L551" s="497"/>
      <c r="M551" s="34"/>
      <c r="N551" s="8"/>
      <c r="O551" s="8"/>
    </row>
    <row r="552" spans="1:15" s="9" customFormat="1" hidden="1" x14ac:dyDescent="0.25">
      <c r="A552" s="523"/>
      <c r="B552" s="15" t="s">
        <v>3330</v>
      </c>
      <c r="C552" s="495" t="s">
        <v>3331</v>
      </c>
      <c r="D552" s="496"/>
      <c r="F552" s="497" t="s">
        <v>2149</v>
      </c>
      <c r="G552" s="498"/>
      <c r="H552" s="498"/>
      <c r="I552" s="499" t="s">
        <v>26</v>
      </c>
      <c r="J552" s="498"/>
      <c r="K552" s="498"/>
      <c r="L552" s="497"/>
      <c r="M552" s="34"/>
      <c r="N552" s="8"/>
      <c r="O552" s="8"/>
    </row>
    <row r="553" spans="1:15" s="9" customFormat="1" hidden="1" x14ac:dyDescent="0.25">
      <c r="A553" s="523"/>
      <c r="B553" s="15" t="s">
        <v>3332</v>
      </c>
      <c r="C553" s="495" t="s">
        <v>3333</v>
      </c>
      <c r="D553" s="496"/>
      <c r="F553" s="497"/>
      <c r="G553" s="15"/>
      <c r="H553" s="15"/>
      <c r="I553" s="499" t="s">
        <v>26</v>
      </c>
      <c r="J553" s="498"/>
      <c r="K553" s="498"/>
      <c r="L553" s="497"/>
      <c r="M553" s="34"/>
      <c r="N553" s="8"/>
      <c r="O553" s="8"/>
    </row>
    <row r="554" spans="1:15" s="9" customFormat="1" hidden="1" x14ac:dyDescent="0.25">
      <c r="A554" s="523"/>
      <c r="B554" s="15" t="s">
        <v>3334</v>
      </c>
      <c r="C554" s="495" t="s">
        <v>3335</v>
      </c>
      <c r="D554" s="496"/>
      <c r="F554" s="497" t="s">
        <v>1518</v>
      </c>
      <c r="G554" s="15"/>
      <c r="H554" s="15"/>
      <c r="I554" s="499" t="s">
        <v>26</v>
      </c>
      <c r="J554" s="498"/>
      <c r="K554" s="498"/>
      <c r="L554" s="497"/>
      <c r="M554" s="34"/>
      <c r="N554" s="8"/>
      <c r="O554" s="8"/>
    </row>
    <row r="555" spans="1:15" s="9" customFormat="1" hidden="1" x14ac:dyDescent="0.25">
      <c r="A555" s="523"/>
      <c r="B555" s="15" t="s">
        <v>3336</v>
      </c>
      <c r="C555" s="495" t="s">
        <v>3337</v>
      </c>
      <c r="D555" s="496"/>
      <c r="F555" s="497" t="s">
        <v>1518</v>
      </c>
      <c r="G555" s="498" t="s">
        <v>47</v>
      </c>
      <c r="H555" s="498"/>
      <c r="I555" s="499" t="s">
        <v>26</v>
      </c>
      <c r="J555" s="498"/>
      <c r="K555" s="498"/>
      <c r="L555" s="497"/>
      <c r="M555" s="34"/>
      <c r="N555" s="8"/>
      <c r="O555" s="8"/>
    </row>
    <row r="556" spans="1:15" s="9" customFormat="1" hidden="1" x14ac:dyDescent="0.25">
      <c r="A556" s="523"/>
      <c r="B556" s="15" t="s">
        <v>3338</v>
      </c>
      <c r="C556" s="495" t="s">
        <v>3339</v>
      </c>
      <c r="D556" s="496"/>
      <c r="F556" s="497" t="s">
        <v>1518</v>
      </c>
      <c r="G556" s="15"/>
      <c r="H556" s="15"/>
      <c r="I556" s="499" t="s">
        <v>26</v>
      </c>
      <c r="J556" s="498"/>
      <c r="K556" s="498"/>
      <c r="L556" s="497"/>
      <c r="M556" s="34"/>
      <c r="N556" s="8"/>
      <c r="O556" s="8"/>
    </row>
    <row r="557" spans="1:15" s="9" customFormat="1" hidden="1" x14ac:dyDescent="0.25">
      <c r="A557" s="523"/>
      <c r="B557" s="15" t="s">
        <v>3340</v>
      </c>
      <c r="C557" s="495" t="s">
        <v>3341</v>
      </c>
      <c r="D557" s="496"/>
      <c r="F557" s="497" t="s">
        <v>2141</v>
      </c>
      <c r="G557" s="498" t="s">
        <v>1648</v>
      </c>
      <c r="H557" s="498">
        <v>1.75</v>
      </c>
      <c r="I557" s="499" t="s">
        <v>26</v>
      </c>
      <c r="J557" s="498"/>
      <c r="K557" s="498"/>
      <c r="L557" s="497"/>
      <c r="M557" s="34"/>
      <c r="N557" s="8"/>
      <c r="O557" s="8"/>
    </row>
    <row r="558" spans="1:15" s="9" customFormat="1" hidden="1" x14ac:dyDescent="0.25">
      <c r="A558" s="523"/>
      <c r="B558" s="15" t="s">
        <v>3342</v>
      </c>
      <c r="C558" s="495" t="s">
        <v>3343</v>
      </c>
      <c r="D558" s="496"/>
      <c r="F558" s="497" t="s">
        <v>1518</v>
      </c>
      <c r="G558" s="15"/>
      <c r="H558" s="15"/>
      <c r="I558" s="499" t="s">
        <v>26</v>
      </c>
      <c r="J558" s="498"/>
      <c r="K558" s="498"/>
      <c r="L558" s="497"/>
      <c r="M558" s="34"/>
      <c r="N558" s="8"/>
      <c r="O558" s="8"/>
    </row>
    <row r="559" spans="1:15" s="9" customFormat="1" hidden="1" x14ac:dyDescent="0.25">
      <c r="A559" s="523"/>
      <c r="B559" s="15" t="s">
        <v>3344</v>
      </c>
      <c r="C559" s="495" t="s">
        <v>3345</v>
      </c>
      <c r="D559" s="496"/>
      <c r="F559" s="497" t="s">
        <v>1518</v>
      </c>
      <c r="G559" s="498" t="s">
        <v>47</v>
      </c>
      <c r="H559" s="498"/>
      <c r="I559" s="499" t="s">
        <v>26</v>
      </c>
      <c r="J559" s="498"/>
      <c r="K559" s="498"/>
      <c r="L559" s="497"/>
      <c r="M559" s="34"/>
      <c r="N559" s="8"/>
      <c r="O559" s="8"/>
    </row>
    <row r="560" spans="1:15" s="9" customFormat="1" hidden="1" x14ac:dyDescent="0.25">
      <c r="A560" s="523"/>
      <c r="B560" s="15" t="s">
        <v>3346</v>
      </c>
      <c r="C560" s="495" t="s">
        <v>3347</v>
      </c>
      <c r="D560" s="496"/>
      <c r="F560" s="497" t="s">
        <v>1518</v>
      </c>
      <c r="G560" s="15"/>
      <c r="H560" s="15"/>
      <c r="I560" s="499" t="s">
        <v>26</v>
      </c>
      <c r="J560" s="498"/>
      <c r="K560" s="498"/>
      <c r="L560" s="497"/>
      <c r="M560" s="34"/>
      <c r="N560" s="8"/>
      <c r="O560" s="8"/>
    </row>
    <row r="561" spans="1:15" s="9" customFormat="1" hidden="1" x14ac:dyDescent="0.25">
      <c r="A561" s="523"/>
      <c r="B561" s="15" t="s">
        <v>3348</v>
      </c>
      <c r="C561" s="495" t="s">
        <v>3349</v>
      </c>
      <c r="D561" s="496"/>
      <c r="F561" s="497" t="s">
        <v>1518</v>
      </c>
      <c r="G561" s="498" t="s">
        <v>47</v>
      </c>
      <c r="H561" s="498" t="s">
        <v>3350</v>
      </c>
      <c r="I561" s="499" t="s">
        <v>26</v>
      </c>
      <c r="J561" s="498"/>
      <c r="K561" s="498"/>
      <c r="L561" s="497"/>
      <c r="M561" s="34"/>
      <c r="N561" s="8"/>
      <c r="O561" s="8"/>
    </row>
    <row r="562" spans="1:15" s="9" customFormat="1" hidden="1" x14ac:dyDescent="0.25">
      <c r="A562" s="523"/>
      <c r="B562" s="15" t="s">
        <v>3351</v>
      </c>
      <c r="C562" s="495" t="s">
        <v>3352</v>
      </c>
      <c r="D562" s="496"/>
      <c r="F562" s="497"/>
      <c r="G562" s="498" t="s">
        <v>47</v>
      </c>
      <c r="H562" s="15" t="s">
        <v>3353</v>
      </c>
      <c r="I562" s="499" t="s">
        <v>26</v>
      </c>
      <c r="J562" s="498"/>
      <c r="K562" s="498"/>
      <c r="L562" s="497"/>
      <c r="M562" s="34"/>
      <c r="N562" s="8"/>
      <c r="O562" s="8"/>
    </row>
    <row r="563" spans="1:15" s="9" customFormat="1" hidden="1" x14ac:dyDescent="0.25">
      <c r="A563" s="523"/>
      <c r="B563" s="15" t="s">
        <v>3354</v>
      </c>
      <c r="C563" s="495" t="s">
        <v>3355</v>
      </c>
      <c r="D563" s="496"/>
      <c r="F563" s="497"/>
      <c r="G563" s="498" t="s">
        <v>3266</v>
      </c>
      <c r="H563" s="498">
        <v>55</v>
      </c>
      <c r="I563" s="499" t="s">
        <v>26</v>
      </c>
      <c r="J563" s="498"/>
      <c r="K563" s="498"/>
      <c r="L563" s="497"/>
      <c r="M563" s="34"/>
      <c r="N563" s="8"/>
      <c r="O563" s="8"/>
    </row>
    <row r="564" spans="1:15" s="9" customFormat="1" hidden="1" x14ac:dyDescent="0.25">
      <c r="A564" s="523"/>
      <c r="B564" s="15" t="s">
        <v>3356</v>
      </c>
      <c r="C564" s="495" t="s">
        <v>3357</v>
      </c>
      <c r="D564" s="496"/>
      <c r="F564" s="497" t="s">
        <v>2149</v>
      </c>
      <c r="G564" s="498" t="s">
        <v>47</v>
      </c>
      <c r="H564" s="498"/>
      <c r="I564" s="499" t="s">
        <v>903</v>
      </c>
      <c r="J564" s="498"/>
      <c r="K564" s="498"/>
      <c r="L564" s="497"/>
      <c r="M564" s="34"/>
      <c r="N564" s="8"/>
      <c r="O564" s="8"/>
    </row>
    <row r="565" spans="1:15" s="9" customFormat="1" hidden="1" x14ac:dyDescent="0.25">
      <c r="A565" s="523"/>
      <c r="B565" s="15" t="s">
        <v>3358</v>
      </c>
      <c r="C565" s="495" t="s">
        <v>3359</v>
      </c>
      <c r="D565" s="496"/>
      <c r="F565" s="497" t="s">
        <v>1518</v>
      </c>
      <c r="G565" s="498" t="s">
        <v>47</v>
      </c>
      <c r="H565" s="498" t="s">
        <v>3360</v>
      </c>
      <c r="I565" s="499" t="s">
        <v>26</v>
      </c>
      <c r="J565" s="498"/>
      <c r="K565" s="498"/>
      <c r="L565" s="497"/>
      <c r="M565" s="34"/>
      <c r="N565" s="8"/>
      <c r="O565" s="8"/>
    </row>
    <row r="566" spans="1:15" s="9" customFormat="1" hidden="1" x14ac:dyDescent="0.25">
      <c r="A566" s="523"/>
      <c r="B566" s="15" t="s">
        <v>3361</v>
      </c>
      <c r="C566" s="13" t="s">
        <v>3362</v>
      </c>
      <c r="D566" s="480"/>
      <c r="F566" s="497" t="s">
        <v>1518</v>
      </c>
      <c r="G566" s="498"/>
      <c r="H566" s="503" t="s">
        <v>3056</v>
      </c>
      <c r="I566" s="499" t="s">
        <v>2136</v>
      </c>
      <c r="J566" s="498"/>
      <c r="K566" s="498"/>
      <c r="L566" s="497"/>
      <c r="M566" s="34"/>
      <c r="N566" s="8"/>
      <c r="O566" s="8"/>
    </row>
    <row r="567" spans="1:15" s="9" customFormat="1" hidden="1" x14ac:dyDescent="0.25">
      <c r="A567" s="523"/>
      <c r="B567" s="15" t="s">
        <v>3363</v>
      </c>
      <c r="C567" s="495" t="s">
        <v>3364</v>
      </c>
      <c r="D567" s="496"/>
      <c r="F567" s="497" t="s">
        <v>1518</v>
      </c>
      <c r="G567" s="15"/>
      <c r="H567" s="15"/>
      <c r="I567" s="499" t="s">
        <v>26</v>
      </c>
      <c r="J567" s="498"/>
      <c r="K567" s="498"/>
      <c r="L567" s="497"/>
      <c r="M567" s="34"/>
      <c r="N567" s="8"/>
      <c r="O567" s="8"/>
    </row>
    <row r="568" spans="1:15" s="9" customFormat="1" hidden="1" x14ac:dyDescent="0.25">
      <c r="A568" s="523"/>
      <c r="B568" s="15" t="s">
        <v>3365</v>
      </c>
      <c r="C568" s="495" t="s">
        <v>3366</v>
      </c>
      <c r="D568" s="496"/>
      <c r="F568" s="497" t="s">
        <v>1518</v>
      </c>
      <c r="G568" s="498" t="s">
        <v>47</v>
      </c>
      <c r="H568" s="498"/>
      <c r="I568" s="499" t="s">
        <v>26</v>
      </c>
      <c r="J568" s="498"/>
      <c r="K568" s="498"/>
      <c r="L568" s="497"/>
      <c r="M568" s="34"/>
      <c r="N568" s="8"/>
      <c r="O568" s="8"/>
    </row>
    <row r="569" spans="1:15" s="9" customFormat="1" hidden="1" x14ac:dyDescent="0.25">
      <c r="A569" s="523"/>
      <c r="B569" s="15" t="s">
        <v>3367</v>
      </c>
      <c r="C569" s="495" t="s">
        <v>3368</v>
      </c>
      <c r="D569" s="496"/>
      <c r="F569" s="497" t="s">
        <v>1518</v>
      </c>
      <c r="G569" s="15"/>
      <c r="H569" s="15"/>
      <c r="I569" s="499" t="s">
        <v>26</v>
      </c>
      <c r="J569" s="498"/>
      <c r="K569" s="498"/>
      <c r="L569" s="497"/>
      <c r="M569" s="34"/>
      <c r="N569" s="8"/>
      <c r="O569" s="8"/>
    </row>
    <row r="570" spans="1:15" s="9" customFormat="1" hidden="1" x14ac:dyDescent="0.25">
      <c r="A570" s="523"/>
      <c r="B570" s="15" t="s">
        <v>3369</v>
      </c>
      <c r="C570" s="10" t="s">
        <v>3370</v>
      </c>
      <c r="D570" s="474"/>
      <c r="F570" s="497"/>
      <c r="G570" s="501" t="s">
        <v>1658</v>
      </c>
      <c r="H570" s="498"/>
      <c r="I570" s="497"/>
      <c r="J570" s="498" t="s">
        <v>2126</v>
      </c>
      <c r="K570" s="498"/>
      <c r="L570" s="497"/>
      <c r="M570" s="34"/>
      <c r="N570" s="8"/>
      <c r="O570" s="8"/>
    </row>
    <row r="571" spans="1:15" s="9" customFormat="1" hidden="1" x14ac:dyDescent="0.25">
      <c r="A571" s="523"/>
      <c r="B571" s="15" t="s">
        <v>3371</v>
      </c>
      <c r="C571" s="10" t="s">
        <v>3372</v>
      </c>
      <c r="D571" s="474"/>
      <c r="F571" s="497"/>
      <c r="G571" s="501" t="s">
        <v>3373</v>
      </c>
      <c r="H571" s="498"/>
      <c r="I571" s="497"/>
      <c r="J571" s="498" t="s">
        <v>2126</v>
      </c>
      <c r="K571" s="498"/>
      <c r="L571" s="497"/>
      <c r="M571" s="34"/>
      <c r="N571" s="8"/>
      <c r="O571" s="8"/>
    </row>
    <row r="572" spans="1:15" s="9" customFormat="1" ht="25.5" hidden="1" x14ac:dyDescent="0.25">
      <c r="A572" s="523"/>
      <c r="B572" s="15" t="s">
        <v>3374</v>
      </c>
      <c r="C572" s="13" t="s">
        <v>3375</v>
      </c>
      <c r="D572" s="480"/>
      <c r="F572" s="502" t="s">
        <v>2556</v>
      </c>
      <c r="G572" s="501" t="s">
        <v>2682</v>
      </c>
      <c r="H572" s="498"/>
      <c r="I572" s="497"/>
      <c r="J572" s="498" t="s">
        <v>2126</v>
      </c>
      <c r="K572" s="498"/>
      <c r="L572" s="497" t="s">
        <v>3376</v>
      </c>
      <c r="M572" s="34"/>
      <c r="N572" s="8"/>
      <c r="O572" s="8"/>
    </row>
    <row r="573" spans="1:15" s="9" customFormat="1" hidden="1" x14ac:dyDescent="0.25">
      <c r="A573" s="523"/>
      <c r="B573" s="15" t="s">
        <v>3377</v>
      </c>
      <c r="C573" s="10" t="s">
        <v>3378</v>
      </c>
      <c r="D573" s="474"/>
      <c r="F573" s="497"/>
      <c r="G573" s="508" t="s">
        <v>47</v>
      </c>
      <c r="H573" s="498"/>
      <c r="I573" s="497"/>
      <c r="J573" s="498"/>
      <c r="K573" s="498"/>
      <c r="L573" s="497"/>
      <c r="M573" s="34"/>
      <c r="N573" s="8"/>
      <c r="O573" s="8"/>
    </row>
    <row r="574" spans="1:15" s="9" customFormat="1" hidden="1" x14ac:dyDescent="0.25">
      <c r="A574" s="523"/>
      <c r="B574" s="15" t="s">
        <v>3379</v>
      </c>
      <c r="C574" s="10" t="s">
        <v>1866</v>
      </c>
      <c r="D574" s="474"/>
      <c r="F574" s="497"/>
      <c r="G574" s="501" t="s">
        <v>2930</v>
      </c>
      <c r="H574" s="498"/>
      <c r="I574" s="497"/>
      <c r="J574" s="498" t="s">
        <v>2126</v>
      </c>
      <c r="K574" s="498"/>
      <c r="L574" s="497"/>
      <c r="M574" s="34"/>
      <c r="N574" s="8"/>
      <c r="O574" s="8"/>
    </row>
    <row r="575" spans="1:15" s="9" customFormat="1" hidden="1" x14ac:dyDescent="0.25">
      <c r="A575" s="523"/>
      <c r="B575" s="15" t="s">
        <v>3380</v>
      </c>
      <c r="C575" s="10" t="s">
        <v>1627</v>
      </c>
      <c r="D575" s="474"/>
      <c r="F575" s="497"/>
      <c r="G575" s="501" t="s">
        <v>1633</v>
      </c>
      <c r="H575" s="498"/>
      <c r="I575" s="497"/>
      <c r="J575" s="498" t="s">
        <v>2126</v>
      </c>
      <c r="K575" s="498"/>
      <c r="L575" s="497"/>
      <c r="M575" s="34"/>
      <c r="N575" s="8"/>
      <c r="O575" s="8"/>
    </row>
    <row r="576" spans="1:15" s="9" customFormat="1" hidden="1" x14ac:dyDescent="0.25">
      <c r="A576" s="523"/>
      <c r="B576" s="15" t="s">
        <v>3381</v>
      </c>
      <c r="C576" s="10" t="s">
        <v>1661</v>
      </c>
      <c r="D576" s="474"/>
      <c r="F576" s="497" t="s">
        <v>2141</v>
      </c>
      <c r="G576" s="501" t="s">
        <v>1596</v>
      </c>
      <c r="H576" s="498"/>
      <c r="I576" s="497"/>
      <c r="J576" s="498" t="s">
        <v>2126</v>
      </c>
      <c r="K576" s="498"/>
      <c r="L576" s="497"/>
      <c r="M576" s="34"/>
      <c r="N576" s="8"/>
      <c r="O576" s="8"/>
    </row>
    <row r="577" spans="1:15" s="9" customFormat="1" hidden="1" x14ac:dyDescent="0.25">
      <c r="A577" s="523"/>
      <c r="B577" s="15" t="s">
        <v>3382</v>
      </c>
      <c r="C577" s="10" t="s">
        <v>3383</v>
      </c>
      <c r="D577" s="474"/>
      <c r="F577" s="497"/>
      <c r="G577" s="501" t="s">
        <v>1658</v>
      </c>
      <c r="H577" s="498"/>
      <c r="I577" s="497"/>
      <c r="J577" s="498" t="s">
        <v>2126</v>
      </c>
      <c r="K577" s="498"/>
      <c r="L577" s="497"/>
      <c r="M577" s="34"/>
      <c r="N577" s="8"/>
      <c r="O577" s="8"/>
    </row>
    <row r="578" spans="1:15" s="9" customFormat="1" hidden="1" x14ac:dyDescent="0.25">
      <c r="A578" s="523"/>
      <c r="B578" s="15" t="s">
        <v>3384</v>
      </c>
      <c r="C578" s="13" t="s">
        <v>3385</v>
      </c>
      <c r="D578" s="480"/>
      <c r="F578" s="497"/>
      <c r="G578" s="501" t="s">
        <v>1658</v>
      </c>
      <c r="H578" s="498"/>
      <c r="I578" s="497"/>
      <c r="J578" s="498" t="s">
        <v>2126</v>
      </c>
      <c r="K578" s="498"/>
      <c r="L578" s="497"/>
      <c r="M578" s="34"/>
      <c r="N578" s="8"/>
      <c r="O578" s="8"/>
    </row>
    <row r="579" spans="1:15" s="9" customFormat="1" hidden="1" x14ac:dyDescent="0.25">
      <c r="A579" s="523"/>
      <c r="B579" s="15" t="s">
        <v>3386</v>
      </c>
      <c r="C579" s="10" t="s">
        <v>3387</v>
      </c>
      <c r="D579" s="474"/>
      <c r="F579" s="497"/>
      <c r="G579" s="508" t="s">
        <v>47</v>
      </c>
      <c r="H579" s="498"/>
      <c r="I579" s="497"/>
      <c r="J579" s="498"/>
      <c r="K579" s="498"/>
      <c r="L579" s="497"/>
      <c r="M579" s="34"/>
      <c r="N579" s="8"/>
      <c r="O579" s="8"/>
    </row>
    <row r="580" spans="1:15" s="9" customFormat="1" hidden="1" x14ac:dyDescent="0.25">
      <c r="A580" s="523"/>
      <c r="B580" s="15" t="s">
        <v>3388</v>
      </c>
      <c r="C580" s="12" t="s">
        <v>3389</v>
      </c>
      <c r="D580" s="479"/>
      <c r="F580" s="497"/>
      <c r="G580" s="501" t="s">
        <v>47</v>
      </c>
      <c r="H580" s="498"/>
      <c r="I580" s="497"/>
      <c r="J580" s="498"/>
      <c r="K580" s="498"/>
      <c r="L580" s="497"/>
      <c r="M580" s="34"/>
      <c r="N580" s="8"/>
      <c r="O580" s="8"/>
    </row>
    <row r="581" spans="1:15" s="9" customFormat="1" hidden="1" x14ac:dyDescent="0.25">
      <c r="A581" s="523"/>
      <c r="B581" s="15" t="s">
        <v>3390</v>
      </c>
      <c r="C581" s="12" t="s">
        <v>3391</v>
      </c>
      <c r="D581" s="479"/>
      <c r="F581" s="497"/>
      <c r="G581" s="501" t="s">
        <v>47</v>
      </c>
      <c r="H581" s="498"/>
      <c r="I581" s="497"/>
      <c r="J581" s="498"/>
      <c r="K581" s="498"/>
      <c r="L581" s="497"/>
      <c r="M581" s="34"/>
      <c r="N581" s="8"/>
      <c r="O581" s="8"/>
    </row>
    <row r="582" spans="1:15" s="9" customFormat="1" hidden="1" x14ac:dyDescent="0.25">
      <c r="A582" s="523"/>
      <c r="B582" s="15" t="s">
        <v>3392</v>
      </c>
      <c r="C582" s="12" t="s">
        <v>3393</v>
      </c>
      <c r="D582" s="479"/>
      <c r="F582" s="497"/>
      <c r="G582" s="501" t="s">
        <v>47</v>
      </c>
      <c r="H582" s="498"/>
      <c r="I582" s="497"/>
      <c r="J582" s="498"/>
      <c r="K582" s="498"/>
      <c r="L582" s="497"/>
      <c r="M582" s="34"/>
      <c r="N582" s="8"/>
      <c r="O582" s="8"/>
    </row>
    <row r="583" spans="1:15" s="9" customFormat="1" hidden="1" x14ac:dyDescent="0.25">
      <c r="A583" s="523"/>
      <c r="B583" s="15" t="s">
        <v>3394</v>
      </c>
      <c r="C583" s="12" t="s">
        <v>3395</v>
      </c>
      <c r="D583" s="479"/>
      <c r="F583" s="497"/>
      <c r="G583" s="501" t="s">
        <v>47</v>
      </c>
      <c r="H583" s="498"/>
      <c r="I583" s="497"/>
      <c r="J583" s="498"/>
      <c r="K583" s="498"/>
      <c r="L583" s="497"/>
      <c r="M583" s="34"/>
      <c r="N583" s="8"/>
      <c r="O583" s="8"/>
    </row>
    <row r="584" spans="1:15" s="9" customFormat="1" hidden="1" x14ac:dyDescent="0.25">
      <c r="A584" s="523"/>
      <c r="B584" s="15" t="s">
        <v>3396</v>
      </c>
      <c r="C584" s="12" t="s">
        <v>3397</v>
      </c>
      <c r="D584" s="479"/>
      <c r="F584" s="497"/>
      <c r="G584" s="501" t="s">
        <v>47</v>
      </c>
      <c r="H584" s="498"/>
      <c r="I584" s="497"/>
      <c r="J584" s="498"/>
      <c r="K584" s="498"/>
      <c r="L584" s="497"/>
      <c r="M584" s="34"/>
      <c r="N584" s="8"/>
      <c r="O584" s="8"/>
    </row>
    <row r="585" spans="1:15" s="9" customFormat="1" hidden="1" x14ac:dyDescent="0.25">
      <c r="A585" s="523"/>
      <c r="B585" s="15" t="s">
        <v>3398</v>
      </c>
      <c r="C585" s="10" t="s">
        <v>3399</v>
      </c>
      <c r="D585" s="474"/>
      <c r="F585" s="497"/>
      <c r="G585" s="501" t="s">
        <v>1642</v>
      </c>
      <c r="H585" s="498"/>
      <c r="I585" s="497"/>
      <c r="J585" s="498" t="s">
        <v>2126</v>
      </c>
      <c r="K585" s="498"/>
      <c r="L585" s="497"/>
      <c r="M585" s="34"/>
      <c r="N585" s="8"/>
      <c r="O585" s="8"/>
    </row>
    <row r="586" spans="1:15" s="9" customFormat="1" hidden="1" x14ac:dyDescent="0.25">
      <c r="A586" s="523"/>
      <c r="B586" s="15" t="s">
        <v>3400</v>
      </c>
      <c r="C586" s="10" t="s">
        <v>3401</v>
      </c>
      <c r="D586" s="474"/>
      <c r="F586" s="497"/>
      <c r="G586" s="501" t="s">
        <v>47</v>
      </c>
      <c r="H586" s="498"/>
      <c r="I586" s="497"/>
      <c r="J586" s="498" t="s">
        <v>2126</v>
      </c>
      <c r="K586" s="498"/>
      <c r="L586" s="497"/>
      <c r="M586" s="34"/>
      <c r="N586" s="8"/>
      <c r="O586" s="8"/>
    </row>
    <row r="587" spans="1:15" s="9" customFormat="1" hidden="1" x14ac:dyDescent="0.25">
      <c r="A587" s="523"/>
      <c r="B587" s="15" t="s">
        <v>3402</v>
      </c>
      <c r="C587" s="12" t="s">
        <v>3403</v>
      </c>
      <c r="D587" s="479"/>
      <c r="F587" s="497"/>
      <c r="G587" s="501" t="s">
        <v>2135</v>
      </c>
      <c r="H587" s="498"/>
      <c r="I587" s="497"/>
      <c r="J587" s="498"/>
      <c r="K587" s="498"/>
      <c r="L587" s="497"/>
      <c r="M587" s="34"/>
      <c r="N587" s="8"/>
      <c r="O587" s="8"/>
    </row>
    <row r="588" spans="1:15" s="9" customFormat="1" hidden="1" x14ac:dyDescent="0.25">
      <c r="A588" s="523"/>
      <c r="B588" s="15" t="s">
        <v>3404</v>
      </c>
      <c r="C588" s="12" t="s">
        <v>3405</v>
      </c>
      <c r="D588" s="479"/>
      <c r="F588" s="497"/>
      <c r="G588" s="501" t="s">
        <v>1598</v>
      </c>
      <c r="H588" s="498"/>
      <c r="I588" s="497"/>
      <c r="J588" s="498"/>
      <c r="K588" s="498"/>
      <c r="L588" s="497"/>
      <c r="M588" s="34"/>
      <c r="N588" s="8"/>
      <c r="O588" s="8"/>
    </row>
    <row r="589" spans="1:15" s="9" customFormat="1" ht="25.5" hidden="1" x14ac:dyDescent="0.25">
      <c r="A589" s="523"/>
      <c r="B589" s="15" t="s">
        <v>3406</v>
      </c>
      <c r="C589" s="12" t="s">
        <v>3407</v>
      </c>
      <c r="D589" s="479"/>
      <c r="F589" s="497" t="s">
        <v>3408</v>
      </c>
      <c r="G589" s="501" t="s">
        <v>1596</v>
      </c>
      <c r="H589" s="498">
        <v>28</v>
      </c>
      <c r="I589" s="497"/>
      <c r="J589" s="498"/>
      <c r="K589" s="498"/>
      <c r="L589" s="497" t="s">
        <v>3409</v>
      </c>
      <c r="M589" s="34"/>
      <c r="N589" s="8"/>
      <c r="O589" s="8"/>
    </row>
    <row r="590" spans="1:15" s="9" customFormat="1" hidden="1" x14ac:dyDescent="0.25">
      <c r="A590" s="523"/>
      <c r="B590" s="15" t="s">
        <v>3410</v>
      </c>
      <c r="C590" s="10" t="s">
        <v>3411</v>
      </c>
      <c r="D590" s="474"/>
      <c r="F590" s="497"/>
      <c r="G590" s="498" t="s">
        <v>1633</v>
      </c>
      <c r="H590" s="498"/>
      <c r="I590" s="497"/>
      <c r="J590" s="498"/>
      <c r="K590" s="498"/>
      <c r="L590" s="497"/>
      <c r="M590" s="34"/>
      <c r="N590" s="8"/>
      <c r="O590" s="8"/>
    </row>
    <row r="591" spans="1:15" s="9" customFormat="1" hidden="1" x14ac:dyDescent="0.25">
      <c r="A591" s="523"/>
      <c r="B591" s="15" t="s">
        <v>3412</v>
      </c>
      <c r="C591" s="10" t="s">
        <v>3413</v>
      </c>
      <c r="D591" s="474"/>
      <c r="F591" s="497"/>
      <c r="G591" s="498" t="s">
        <v>2930</v>
      </c>
      <c r="H591" s="498"/>
      <c r="I591" s="497"/>
      <c r="J591" s="498"/>
      <c r="K591" s="498"/>
      <c r="L591" s="497"/>
      <c r="M591" s="34"/>
      <c r="N591" s="8"/>
      <c r="O591" s="8"/>
    </row>
    <row r="592" spans="1:15" s="9" customFormat="1" hidden="1" x14ac:dyDescent="0.25">
      <c r="A592" s="523"/>
      <c r="B592" s="15" t="s">
        <v>3414</v>
      </c>
      <c r="C592" s="10" t="s">
        <v>3415</v>
      </c>
      <c r="D592" s="474"/>
      <c r="F592" s="497"/>
      <c r="G592" s="498" t="s">
        <v>1633</v>
      </c>
      <c r="H592" s="498"/>
      <c r="I592" s="497"/>
      <c r="J592" s="498"/>
      <c r="K592" s="498"/>
      <c r="L592" s="497"/>
      <c r="M592" s="34"/>
      <c r="N592" s="8"/>
      <c r="O592" s="8"/>
    </row>
    <row r="593" spans="1:15" s="9" customFormat="1" hidden="1" x14ac:dyDescent="0.25">
      <c r="A593" s="523"/>
      <c r="B593" s="15" t="s">
        <v>3416</v>
      </c>
      <c r="C593" s="10" t="s">
        <v>3417</v>
      </c>
      <c r="D593" s="474"/>
      <c r="F593" s="497"/>
      <c r="G593" s="498" t="s">
        <v>2930</v>
      </c>
      <c r="H593" s="498"/>
      <c r="I593" s="497"/>
      <c r="J593" s="498"/>
      <c r="K593" s="498"/>
      <c r="L593" s="497"/>
      <c r="M593" s="34"/>
      <c r="N593" s="8"/>
      <c r="O593" s="8"/>
    </row>
    <row r="594" spans="1:15" s="9" customFormat="1" hidden="1" x14ac:dyDescent="0.25">
      <c r="A594" s="523"/>
      <c r="B594" s="15" t="s">
        <v>3418</v>
      </c>
      <c r="C594" s="10" t="s">
        <v>3419</v>
      </c>
      <c r="D594" s="474"/>
      <c r="F594" s="497"/>
      <c r="G594" s="498" t="s">
        <v>1633</v>
      </c>
      <c r="H594" s="498"/>
      <c r="I594" s="497"/>
      <c r="J594" s="498"/>
      <c r="K594" s="498"/>
      <c r="L594" s="497"/>
      <c r="M594" s="34"/>
      <c r="N594" s="8"/>
      <c r="O594" s="8"/>
    </row>
    <row r="595" spans="1:15" s="9" customFormat="1" ht="25.5" hidden="1" x14ac:dyDescent="0.25">
      <c r="A595" s="523"/>
      <c r="B595" s="15" t="s">
        <v>3420</v>
      </c>
      <c r="C595" s="10" t="s">
        <v>3421</v>
      </c>
      <c r="D595" s="474"/>
      <c r="F595" s="497" t="s">
        <v>2556</v>
      </c>
      <c r="G595" s="498" t="s">
        <v>2557</v>
      </c>
      <c r="H595" s="498"/>
      <c r="I595" s="497"/>
      <c r="J595" s="498"/>
      <c r="K595" s="498"/>
      <c r="L595" s="497"/>
      <c r="M595" s="34"/>
      <c r="N595" s="8"/>
      <c r="O595" s="8"/>
    </row>
    <row r="596" spans="1:15" s="9" customFormat="1" hidden="1" x14ac:dyDescent="0.25">
      <c r="A596" s="523"/>
      <c r="B596" s="15" t="s">
        <v>3422</v>
      </c>
      <c r="C596" s="10" t="s">
        <v>3423</v>
      </c>
      <c r="D596" s="474"/>
      <c r="F596" s="497"/>
      <c r="G596" s="498" t="s">
        <v>1633</v>
      </c>
      <c r="H596" s="498"/>
      <c r="I596" s="497"/>
      <c r="J596" s="498"/>
      <c r="K596" s="498"/>
      <c r="L596" s="497"/>
      <c r="M596" s="34"/>
      <c r="N596" s="8"/>
      <c r="O596" s="8"/>
    </row>
    <row r="597" spans="1:15" s="9" customFormat="1" hidden="1" x14ac:dyDescent="0.25">
      <c r="A597" s="523"/>
      <c r="B597" s="15" t="s">
        <v>3424</v>
      </c>
      <c r="C597" s="10" t="s">
        <v>3425</v>
      </c>
      <c r="D597" s="474"/>
      <c r="F597" s="497"/>
      <c r="G597" s="498" t="s">
        <v>1633</v>
      </c>
      <c r="H597" s="498"/>
      <c r="I597" s="497"/>
      <c r="J597" s="498"/>
      <c r="K597" s="498"/>
      <c r="L597" s="497"/>
      <c r="M597" s="34"/>
      <c r="N597" s="8"/>
      <c r="O597" s="8"/>
    </row>
    <row r="598" spans="1:15" s="9" customFormat="1" hidden="1" x14ac:dyDescent="0.25">
      <c r="A598" s="523"/>
      <c r="B598" s="15" t="s">
        <v>3426</v>
      </c>
      <c r="C598" s="515" t="s">
        <v>3427</v>
      </c>
      <c r="D598" s="516"/>
      <c r="F598" s="497" t="s">
        <v>1518</v>
      </c>
      <c r="G598" s="501" t="s">
        <v>47</v>
      </c>
      <c r="H598" s="498" t="s">
        <v>3428</v>
      </c>
      <c r="I598" s="497"/>
      <c r="J598" s="498"/>
      <c r="K598" s="498"/>
      <c r="L598" s="497"/>
      <c r="M598" s="34"/>
      <c r="N598" s="8"/>
      <c r="O598" s="8"/>
    </row>
    <row r="599" spans="1:15" s="9" customFormat="1" hidden="1" x14ac:dyDescent="0.25">
      <c r="A599" s="523"/>
      <c r="B599" s="15" t="s">
        <v>3429</v>
      </c>
      <c r="C599" s="515" t="s">
        <v>3430</v>
      </c>
      <c r="D599" s="516"/>
      <c r="F599" s="497" t="s">
        <v>1518</v>
      </c>
      <c r="G599" s="501" t="s">
        <v>47</v>
      </c>
      <c r="H599" s="498" t="s">
        <v>3431</v>
      </c>
      <c r="I599" s="497"/>
      <c r="J599" s="498"/>
      <c r="K599" s="498"/>
      <c r="L599" s="497"/>
      <c r="M599" s="34"/>
      <c r="N599" s="8"/>
      <c r="O599" s="8"/>
    </row>
    <row r="600" spans="1:15" s="9" customFormat="1" hidden="1" x14ac:dyDescent="0.25">
      <c r="A600" s="523"/>
      <c r="B600" s="15" t="s">
        <v>3432</v>
      </c>
      <c r="C600" s="10" t="s">
        <v>3433</v>
      </c>
      <c r="D600" s="474"/>
      <c r="F600" s="497"/>
      <c r="G600" s="498" t="s">
        <v>1633</v>
      </c>
      <c r="H600" s="498"/>
      <c r="I600" s="497"/>
      <c r="J600" s="498"/>
      <c r="K600" s="498"/>
      <c r="L600" s="497"/>
      <c r="M600" s="34"/>
      <c r="N600" s="8"/>
      <c r="O600" s="8"/>
    </row>
    <row r="601" spans="1:15" s="9" customFormat="1" hidden="1" x14ac:dyDescent="0.25">
      <c r="A601" s="523"/>
      <c r="B601" s="15" t="s">
        <v>3434</v>
      </c>
      <c r="C601" s="10" t="s">
        <v>3435</v>
      </c>
      <c r="D601" s="474"/>
      <c r="F601" s="497"/>
      <c r="G601" s="498" t="s">
        <v>1633</v>
      </c>
      <c r="H601" s="498"/>
      <c r="I601" s="497"/>
      <c r="J601" s="498"/>
      <c r="K601" s="498"/>
      <c r="L601" s="497"/>
      <c r="M601" s="34"/>
      <c r="N601" s="8"/>
      <c r="O601" s="8"/>
    </row>
    <row r="602" spans="1:15" s="9" customFormat="1" hidden="1" x14ac:dyDescent="0.25">
      <c r="A602" s="523"/>
      <c r="B602" s="15" t="s">
        <v>3436</v>
      </c>
      <c r="C602" s="12" t="s">
        <v>3437</v>
      </c>
      <c r="D602" s="479"/>
      <c r="F602" s="497" t="s">
        <v>1518</v>
      </c>
      <c r="G602" s="501" t="s">
        <v>47</v>
      </c>
      <c r="H602" s="498"/>
      <c r="I602" s="497"/>
      <c r="J602" s="498"/>
      <c r="K602" s="498"/>
      <c r="L602" s="497"/>
      <c r="M602" s="34"/>
      <c r="N602" s="8"/>
      <c r="O602" s="8"/>
    </row>
    <row r="603" spans="1:15" s="9" customFormat="1" hidden="1" x14ac:dyDescent="0.25">
      <c r="A603" s="523"/>
      <c r="B603" s="15" t="s">
        <v>3438</v>
      </c>
      <c r="C603" s="12" t="s">
        <v>3439</v>
      </c>
      <c r="D603" s="479"/>
      <c r="F603" s="497" t="s">
        <v>2141</v>
      </c>
      <c r="G603" s="501" t="s">
        <v>1648</v>
      </c>
      <c r="H603" s="498"/>
      <c r="I603" s="497"/>
      <c r="J603" s="498"/>
      <c r="K603" s="498"/>
      <c r="L603" s="497"/>
      <c r="M603" s="34"/>
      <c r="N603" s="8"/>
      <c r="O603" s="8"/>
    </row>
    <row r="604" spans="1:15" s="9" customFormat="1" hidden="1" x14ac:dyDescent="0.25">
      <c r="A604" s="523"/>
      <c r="B604" s="15" t="s">
        <v>3440</v>
      </c>
      <c r="C604" s="12" t="s">
        <v>3441</v>
      </c>
      <c r="D604" s="479"/>
      <c r="F604" s="497" t="s">
        <v>2141</v>
      </c>
      <c r="G604" s="501" t="s">
        <v>1596</v>
      </c>
      <c r="H604" s="498">
        <v>18.5</v>
      </c>
      <c r="I604" s="497"/>
      <c r="J604" s="498"/>
      <c r="K604" s="498"/>
      <c r="L604" s="497"/>
      <c r="M604" s="34"/>
      <c r="N604" s="8"/>
      <c r="O604" s="8"/>
    </row>
    <row r="605" spans="1:15" s="9" customFormat="1" hidden="1" x14ac:dyDescent="0.25">
      <c r="A605" s="523"/>
      <c r="B605" s="15" t="s">
        <v>3442</v>
      </c>
      <c r="C605" s="12" t="s">
        <v>3443</v>
      </c>
      <c r="D605" s="479"/>
      <c r="F605" s="497"/>
      <c r="G605" s="501" t="s">
        <v>47</v>
      </c>
      <c r="H605" s="498"/>
      <c r="I605" s="497"/>
      <c r="J605" s="498"/>
      <c r="K605" s="498"/>
      <c r="L605" s="497"/>
      <c r="M605" s="34"/>
      <c r="N605" s="8"/>
      <c r="O605" s="8"/>
    </row>
    <row r="606" spans="1:15" s="9" customFormat="1" hidden="1" x14ac:dyDescent="0.25">
      <c r="A606" s="523"/>
      <c r="B606" s="15" t="s">
        <v>3444</v>
      </c>
      <c r="C606" s="12" t="s">
        <v>3445</v>
      </c>
      <c r="D606" s="479"/>
      <c r="F606" s="497"/>
      <c r="G606" s="501" t="s">
        <v>47</v>
      </c>
      <c r="H606" s="498"/>
      <c r="I606" s="497"/>
      <c r="J606" s="498"/>
      <c r="K606" s="498"/>
      <c r="L606" s="497"/>
      <c r="M606" s="34"/>
      <c r="N606" s="8"/>
      <c r="O606" s="8"/>
    </row>
    <row r="607" spans="1:15" s="9" customFormat="1" hidden="1" x14ac:dyDescent="0.25">
      <c r="A607" s="523"/>
      <c r="B607" s="15" t="s">
        <v>3446</v>
      </c>
      <c r="C607" s="12" t="s">
        <v>3447</v>
      </c>
      <c r="D607" s="479"/>
      <c r="F607" s="497" t="s">
        <v>1518</v>
      </c>
      <c r="G607" s="501" t="s">
        <v>47</v>
      </c>
      <c r="H607" s="498"/>
      <c r="I607" s="497"/>
      <c r="J607" s="498"/>
      <c r="K607" s="498"/>
      <c r="L607" s="497"/>
      <c r="M607" s="34"/>
      <c r="N607" s="8"/>
      <c r="O607" s="8"/>
    </row>
    <row r="608" spans="1:15" s="9" customFormat="1" hidden="1" x14ac:dyDescent="0.25">
      <c r="A608" s="523"/>
      <c r="B608" s="15" t="s">
        <v>3448</v>
      </c>
      <c r="C608" s="12" t="s">
        <v>3449</v>
      </c>
      <c r="D608" s="479"/>
      <c r="F608" s="497" t="s">
        <v>1518</v>
      </c>
      <c r="G608" s="501" t="s">
        <v>47</v>
      </c>
      <c r="H608" s="498"/>
      <c r="I608" s="497"/>
      <c r="J608" s="498"/>
      <c r="K608" s="498"/>
      <c r="L608" s="497"/>
      <c r="M608" s="34"/>
      <c r="N608" s="8"/>
      <c r="O608" s="8"/>
    </row>
    <row r="609" spans="1:15" s="9" customFormat="1" hidden="1" x14ac:dyDescent="0.25">
      <c r="A609" s="523"/>
      <c r="B609" s="15" t="s">
        <v>3450</v>
      </c>
      <c r="C609" s="10" t="s">
        <v>3451</v>
      </c>
      <c r="D609" s="474"/>
      <c r="F609" s="497" t="s">
        <v>1518</v>
      </c>
      <c r="G609" s="498"/>
      <c r="H609" s="498"/>
      <c r="I609" s="497"/>
      <c r="J609" s="498"/>
      <c r="K609" s="498"/>
      <c r="L609" s="497"/>
      <c r="M609" s="34"/>
      <c r="N609" s="8"/>
      <c r="O609" s="8"/>
    </row>
    <row r="610" spans="1:15" s="9" customFormat="1" hidden="1" x14ac:dyDescent="0.25">
      <c r="A610" s="523"/>
      <c r="B610" s="15" t="s">
        <v>3452</v>
      </c>
      <c r="C610" s="10" t="s">
        <v>3453</v>
      </c>
      <c r="D610" s="474"/>
      <c r="F610" s="497" t="s">
        <v>1518</v>
      </c>
      <c r="G610" s="498"/>
      <c r="H610" s="498"/>
      <c r="I610" s="497"/>
      <c r="J610" s="498"/>
      <c r="K610" s="498"/>
      <c r="L610" s="497"/>
      <c r="M610" s="34"/>
      <c r="N610" s="8"/>
      <c r="O610" s="8"/>
    </row>
    <row r="611" spans="1:15" s="9" customFormat="1" hidden="1" x14ac:dyDescent="0.25">
      <c r="A611" s="523"/>
      <c r="B611" s="15" t="s">
        <v>3454</v>
      </c>
      <c r="C611" s="10" t="s">
        <v>3455</v>
      </c>
      <c r="D611" s="474"/>
      <c r="F611" s="497" t="s">
        <v>1518</v>
      </c>
      <c r="G611" s="498"/>
      <c r="H611" s="498"/>
      <c r="I611" s="497"/>
      <c r="J611" s="498"/>
      <c r="K611" s="498"/>
      <c r="L611" s="497"/>
      <c r="M611" s="34"/>
      <c r="N611" s="8"/>
      <c r="O611" s="8"/>
    </row>
    <row r="612" spans="1:15" s="9" customFormat="1" hidden="1" x14ac:dyDescent="0.25">
      <c r="A612" s="523"/>
      <c r="B612" s="15" t="s">
        <v>3456</v>
      </c>
      <c r="C612" s="10" t="s">
        <v>3457</v>
      </c>
      <c r="D612" s="474"/>
      <c r="F612" s="497" t="s">
        <v>1518</v>
      </c>
      <c r="G612" s="498"/>
      <c r="H612" s="498"/>
      <c r="I612" s="497"/>
      <c r="J612" s="498"/>
      <c r="K612" s="498"/>
      <c r="L612" s="497"/>
      <c r="M612" s="34"/>
      <c r="N612" s="8"/>
      <c r="O612" s="8"/>
    </row>
    <row r="613" spans="1:15" s="9" customFormat="1" hidden="1" x14ac:dyDescent="0.25">
      <c r="A613" s="523"/>
      <c r="B613" s="15" t="s">
        <v>3458</v>
      </c>
      <c r="C613" s="10" t="s">
        <v>3459</v>
      </c>
      <c r="D613" s="474"/>
      <c r="F613" s="497"/>
      <c r="G613" s="498"/>
      <c r="H613" s="498"/>
      <c r="I613" s="497"/>
      <c r="J613" s="498"/>
      <c r="K613" s="498"/>
      <c r="L613" s="497"/>
      <c r="M613" s="34"/>
      <c r="N613" s="8"/>
      <c r="O613" s="8"/>
    </row>
    <row r="614" spans="1:15" s="9" customFormat="1" hidden="1" x14ac:dyDescent="0.25">
      <c r="A614" s="523"/>
      <c r="B614" s="15" t="s">
        <v>3460</v>
      </c>
      <c r="C614" s="10" t="s">
        <v>3461</v>
      </c>
      <c r="D614" s="474"/>
      <c r="F614" s="497"/>
      <c r="G614" s="498"/>
      <c r="H614" s="498"/>
      <c r="I614" s="497"/>
      <c r="J614" s="498"/>
      <c r="K614" s="498"/>
      <c r="L614" s="497"/>
      <c r="M614" s="34"/>
      <c r="N614" s="8"/>
      <c r="O614" s="8"/>
    </row>
    <row r="615" spans="1:15" s="9" customFormat="1" hidden="1" x14ac:dyDescent="0.25">
      <c r="A615" s="523"/>
      <c r="B615" s="15" t="s">
        <v>3462</v>
      </c>
      <c r="C615" s="10" t="s">
        <v>3463</v>
      </c>
      <c r="D615" s="474"/>
      <c r="F615" s="497"/>
      <c r="G615" s="498"/>
      <c r="H615" s="498"/>
      <c r="I615" s="497"/>
      <c r="J615" s="498"/>
      <c r="K615" s="498"/>
      <c r="L615" s="497"/>
      <c r="M615" s="34"/>
      <c r="N615" s="8"/>
      <c r="O615" s="8"/>
    </row>
    <row r="616" spans="1:15" s="9" customFormat="1" hidden="1" x14ac:dyDescent="0.25">
      <c r="A616" s="523"/>
      <c r="B616" s="15" t="s">
        <v>3464</v>
      </c>
      <c r="C616" s="10" t="s">
        <v>3465</v>
      </c>
      <c r="D616" s="474"/>
      <c r="F616" s="497"/>
      <c r="G616" s="498"/>
      <c r="H616" s="498"/>
      <c r="I616" s="497"/>
      <c r="J616" s="498"/>
      <c r="K616" s="498"/>
      <c r="L616" s="497"/>
      <c r="M616" s="34"/>
      <c r="N616" s="8"/>
      <c r="O616" s="8"/>
    </row>
    <row r="617" spans="1:15" s="9" customFormat="1" hidden="1" x14ac:dyDescent="0.25">
      <c r="A617" s="523"/>
      <c r="B617" s="15" t="s">
        <v>3466</v>
      </c>
      <c r="C617" s="10" t="s">
        <v>3467</v>
      </c>
      <c r="D617" s="474"/>
      <c r="F617" s="497"/>
      <c r="G617" s="498"/>
      <c r="H617" s="498"/>
      <c r="I617" s="497"/>
      <c r="J617" s="498"/>
      <c r="K617" s="498"/>
      <c r="L617" s="497"/>
      <c r="M617" s="34"/>
      <c r="N617" s="8"/>
      <c r="O617" s="8"/>
    </row>
    <row r="618" spans="1:15" s="9" customFormat="1" hidden="1" x14ac:dyDescent="0.25">
      <c r="A618" s="523"/>
      <c r="B618" s="15" t="s">
        <v>3468</v>
      </c>
      <c r="C618" s="10" t="s">
        <v>3469</v>
      </c>
      <c r="D618" s="474"/>
      <c r="F618" s="497"/>
      <c r="G618" s="498"/>
      <c r="H618" s="498"/>
      <c r="I618" s="497"/>
      <c r="J618" s="498"/>
      <c r="K618" s="498"/>
      <c r="L618" s="497"/>
      <c r="M618" s="34"/>
      <c r="N618" s="8"/>
      <c r="O618" s="8"/>
    </row>
    <row r="619" spans="1:15" s="9" customFormat="1" hidden="1" x14ac:dyDescent="0.25">
      <c r="A619" s="523"/>
      <c r="B619" s="15" t="s">
        <v>3470</v>
      </c>
      <c r="C619" s="10" t="s">
        <v>3471</v>
      </c>
      <c r="D619" s="474"/>
      <c r="F619" s="497"/>
      <c r="G619" s="498"/>
      <c r="H619" s="498"/>
      <c r="I619" s="497"/>
      <c r="J619" s="498"/>
      <c r="K619" s="498"/>
      <c r="L619" s="497"/>
      <c r="M619" s="34"/>
      <c r="N619" s="8"/>
      <c r="O619" s="8"/>
    </row>
    <row r="620" spans="1:15" s="9" customFormat="1" hidden="1" x14ac:dyDescent="0.25">
      <c r="A620" s="523"/>
      <c r="B620" s="15" t="s">
        <v>3472</v>
      </c>
      <c r="C620" s="10" t="s">
        <v>3473</v>
      </c>
      <c r="D620" s="474"/>
      <c r="F620" s="497"/>
      <c r="G620" s="498"/>
      <c r="H620" s="498"/>
      <c r="I620" s="497"/>
      <c r="J620" s="498"/>
      <c r="K620" s="498"/>
      <c r="L620" s="497"/>
      <c r="M620" s="34"/>
      <c r="N620" s="8"/>
      <c r="O620" s="8"/>
    </row>
    <row r="621" spans="1:15" s="9" customFormat="1" hidden="1" x14ac:dyDescent="0.25">
      <c r="A621" s="523"/>
      <c r="B621" s="15" t="s">
        <v>3474</v>
      </c>
      <c r="C621" s="10" t="s">
        <v>3475</v>
      </c>
      <c r="D621" s="474"/>
      <c r="F621" s="497"/>
      <c r="G621" s="498"/>
      <c r="H621" s="498"/>
      <c r="I621" s="497"/>
      <c r="J621" s="498"/>
      <c r="K621" s="498"/>
      <c r="L621" s="497"/>
      <c r="M621" s="34"/>
      <c r="N621" s="8"/>
      <c r="O621" s="8"/>
    </row>
    <row r="622" spans="1:15" s="9" customFormat="1" hidden="1" x14ac:dyDescent="0.25">
      <c r="A622" s="523"/>
      <c r="B622" s="15" t="s">
        <v>3476</v>
      </c>
      <c r="C622" s="10" t="s">
        <v>3477</v>
      </c>
      <c r="D622" s="474"/>
      <c r="F622" s="497"/>
      <c r="G622" s="498"/>
      <c r="H622" s="498"/>
      <c r="I622" s="497"/>
      <c r="J622" s="498"/>
      <c r="K622" s="498"/>
      <c r="L622" s="497"/>
      <c r="M622" s="34"/>
      <c r="N622" s="8"/>
      <c r="O622" s="8"/>
    </row>
    <row r="623" spans="1:15" s="9" customFormat="1" hidden="1" x14ac:dyDescent="0.25">
      <c r="A623" s="523"/>
      <c r="B623" s="15" t="s">
        <v>3478</v>
      </c>
      <c r="C623" s="10" t="s">
        <v>3479</v>
      </c>
      <c r="D623" s="474"/>
      <c r="F623" s="497"/>
      <c r="G623" s="498"/>
      <c r="H623" s="498"/>
      <c r="I623" s="497"/>
      <c r="J623" s="498"/>
      <c r="K623" s="498"/>
      <c r="L623" s="497"/>
      <c r="M623" s="34"/>
      <c r="N623" s="8"/>
      <c r="O623" s="8"/>
    </row>
    <row r="624" spans="1:15" s="9" customFormat="1" hidden="1" x14ac:dyDescent="0.25">
      <c r="A624" s="523"/>
      <c r="B624" s="15" t="s">
        <v>3480</v>
      </c>
      <c r="C624" s="13" t="s">
        <v>3481</v>
      </c>
      <c r="D624" s="480"/>
      <c r="F624" s="497" t="s">
        <v>1518</v>
      </c>
      <c r="G624" s="502" t="s">
        <v>47</v>
      </c>
      <c r="H624" s="15"/>
      <c r="I624" s="497"/>
      <c r="J624" s="498"/>
      <c r="K624" s="498"/>
      <c r="L624" s="497"/>
      <c r="M624" s="34"/>
      <c r="N624" s="8"/>
      <c r="O624" s="8"/>
    </row>
    <row r="625" spans="1:15" s="9" customFormat="1" hidden="1" x14ac:dyDescent="0.25">
      <c r="A625" s="523"/>
      <c r="B625" s="15" t="s">
        <v>3482</v>
      </c>
      <c r="C625" s="10" t="s">
        <v>3483</v>
      </c>
      <c r="D625" s="474"/>
      <c r="F625" s="497" t="s">
        <v>2141</v>
      </c>
      <c r="G625" s="15" t="s">
        <v>2142</v>
      </c>
      <c r="H625" s="498"/>
      <c r="I625" s="497"/>
      <c r="J625" s="498"/>
      <c r="K625" s="498"/>
      <c r="L625" s="497"/>
      <c r="M625" s="34"/>
      <c r="N625" s="8"/>
      <c r="O625" s="8"/>
    </row>
    <row r="626" spans="1:15" s="9" customFormat="1" hidden="1" x14ac:dyDescent="0.25">
      <c r="A626" s="523"/>
      <c r="B626" s="15" t="s">
        <v>3484</v>
      </c>
      <c r="C626" s="10" t="s">
        <v>3485</v>
      </c>
      <c r="D626" s="474"/>
      <c r="F626" s="497" t="s">
        <v>2141</v>
      </c>
      <c r="G626" s="15" t="s">
        <v>2142</v>
      </c>
      <c r="H626" s="498"/>
      <c r="I626" s="497"/>
      <c r="J626" s="498"/>
      <c r="K626" s="498"/>
      <c r="L626" s="497"/>
      <c r="M626" s="34"/>
      <c r="N626" s="8"/>
      <c r="O626" s="8"/>
    </row>
    <row r="627" spans="1:15" s="9" customFormat="1" hidden="1" x14ac:dyDescent="0.25">
      <c r="A627" s="523"/>
      <c r="B627" s="15" t="s">
        <v>3486</v>
      </c>
      <c r="C627" s="10" t="s">
        <v>3487</v>
      </c>
      <c r="D627" s="474"/>
      <c r="F627" s="497"/>
      <c r="G627" s="15"/>
      <c r="H627" s="498"/>
      <c r="I627" s="497"/>
      <c r="J627" s="498"/>
      <c r="K627" s="498"/>
      <c r="L627" s="497"/>
      <c r="M627" s="34"/>
      <c r="N627" s="8"/>
      <c r="O627" s="8"/>
    </row>
    <row r="628" spans="1:15" s="9" customFormat="1" hidden="1" x14ac:dyDescent="0.25">
      <c r="A628" s="523"/>
      <c r="B628" s="15" t="s">
        <v>3488</v>
      </c>
      <c r="C628" s="10" t="s">
        <v>3489</v>
      </c>
      <c r="D628" s="474"/>
      <c r="F628" s="497"/>
      <c r="G628" s="15" t="s">
        <v>1642</v>
      </c>
      <c r="H628" s="498"/>
      <c r="I628" s="497"/>
      <c r="J628" s="498"/>
      <c r="K628" s="498"/>
      <c r="L628" s="497"/>
      <c r="M628" s="34"/>
      <c r="N628" s="8"/>
      <c r="O628" s="8"/>
    </row>
    <row r="629" spans="1:15" s="9" customFormat="1" hidden="1" x14ac:dyDescent="0.25">
      <c r="A629" s="523"/>
      <c r="B629" s="15" t="s">
        <v>3490</v>
      </c>
      <c r="C629" s="10" t="s">
        <v>3491</v>
      </c>
      <c r="D629" s="474"/>
      <c r="F629" s="497" t="s">
        <v>1518</v>
      </c>
      <c r="G629" s="15"/>
      <c r="H629" s="498"/>
      <c r="I629" s="497"/>
      <c r="J629" s="498"/>
      <c r="K629" s="498"/>
      <c r="L629" s="497"/>
      <c r="M629" s="34"/>
      <c r="N629" s="8"/>
      <c r="O629" s="8"/>
    </row>
    <row r="630" spans="1:15" s="9" customFormat="1" hidden="1" x14ac:dyDescent="0.25">
      <c r="A630" s="523"/>
      <c r="B630" s="15" t="s">
        <v>3492</v>
      </c>
      <c r="C630" s="10" t="s">
        <v>3493</v>
      </c>
      <c r="D630" s="474"/>
      <c r="F630" s="497"/>
      <c r="G630" s="15" t="s">
        <v>2135</v>
      </c>
      <c r="H630" s="498"/>
      <c r="I630" s="497"/>
      <c r="J630" s="498"/>
      <c r="K630" s="498"/>
      <c r="L630" s="497"/>
      <c r="M630" s="34"/>
      <c r="N630" s="8"/>
      <c r="O630" s="8"/>
    </row>
    <row r="631" spans="1:15" s="9" customFormat="1" ht="25.5" hidden="1" x14ac:dyDescent="0.25">
      <c r="A631" s="523"/>
      <c r="B631" s="15" t="s">
        <v>3494</v>
      </c>
      <c r="C631" s="10" t="s">
        <v>3495</v>
      </c>
      <c r="D631" s="474"/>
      <c r="F631" s="502" t="s">
        <v>2556</v>
      </c>
      <c r="G631" s="15" t="s">
        <v>2682</v>
      </c>
      <c r="H631" s="498"/>
      <c r="I631" s="497"/>
      <c r="J631" s="498"/>
      <c r="K631" s="498"/>
      <c r="L631" s="497"/>
      <c r="M631" s="34"/>
      <c r="N631" s="8"/>
      <c r="O631" s="8"/>
    </row>
    <row r="632" spans="1:15" s="9" customFormat="1" hidden="1" x14ac:dyDescent="0.25">
      <c r="A632" s="523"/>
      <c r="B632" s="15" t="s">
        <v>3496</v>
      </c>
      <c r="C632" s="10" t="s">
        <v>3497</v>
      </c>
      <c r="D632" s="474"/>
      <c r="F632" s="497"/>
      <c r="G632" s="15" t="s">
        <v>2135</v>
      </c>
      <c r="H632" s="498"/>
      <c r="I632" s="497"/>
      <c r="J632" s="498"/>
      <c r="K632" s="498"/>
      <c r="L632" s="497"/>
      <c r="M632" s="34"/>
      <c r="N632" s="8"/>
      <c r="O632" s="8"/>
    </row>
    <row r="633" spans="1:15" s="9" customFormat="1" ht="25.5" hidden="1" x14ac:dyDescent="0.25">
      <c r="A633" s="523"/>
      <c r="B633" s="15" t="s">
        <v>3498</v>
      </c>
      <c r="C633" s="10" t="s">
        <v>3499</v>
      </c>
      <c r="D633" s="474"/>
      <c r="F633" s="502" t="s">
        <v>2556</v>
      </c>
      <c r="G633" s="15" t="s">
        <v>2682</v>
      </c>
      <c r="H633" s="498"/>
      <c r="I633" s="497"/>
      <c r="J633" s="498"/>
      <c r="K633" s="498"/>
      <c r="L633" s="497"/>
      <c r="M633" s="34"/>
      <c r="N633" s="8"/>
      <c r="O633" s="8"/>
    </row>
    <row r="634" spans="1:15" s="9" customFormat="1" hidden="1" x14ac:dyDescent="0.25">
      <c r="A634" s="523"/>
      <c r="B634" s="15" t="s">
        <v>3500</v>
      </c>
      <c r="C634" s="10" t="s">
        <v>3501</v>
      </c>
      <c r="D634" s="474"/>
      <c r="F634" s="497"/>
      <c r="G634" s="15" t="s">
        <v>2135</v>
      </c>
      <c r="H634" s="498"/>
      <c r="I634" s="497"/>
      <c r="J634" s="498"/>
      <c r="K634" s="498"/>
      <c r="L634" s="497"/>
      <c r="M634" s="34"/>
      <c r="N634" s="8"/>
      <c r="O634" s="8"/>
    </row>
    <row r="635" spans="1:15" s="9" customFormat="1" ht="25.5" hidden="1" x14ac:dyDescent="0.25">
      <c r="A635" s="523"/>
      <c r="B635" s="15" t="s">
        <v>3502</v>
      </c>
      <c r="C635" s="10" t="s">
        <v>3503</v>
      </c>
      <c r="D635" s="474"/>
      <c r="F635" s="502" t="s">
        <v>2556</v>
      </c>
      <c r="G635" s="15" t="s">
        <v>2682</v>
      </c>
      <c r="H635" s="498"/>
      <c r="I635" s="497"/>
      <c r="J635" s="498"/>
      <c r="K635" s="498"/>
      <c r="L635" s="497"/>
      <c r="M635" s="34"/>
      <c r="N635" s="8"/>
      <c r="O635" s="8"/>
    </row>
    <row r="636" spans="1:15" s="9" customFormat="1" hidden="1" x14ac:dyDescent="0.25">
      <c r="A636" s="523"/>
      <c r="B636" s="15" t="s">
        <v>3504</v>
      </c>
      <c r="C636" s="10" t="s">
        <v>3505</v>
      </c>
      <c r="D636" s="474"/>
      <c r="F636" s="497"/>
      <c r="G636" s="15" t="s">
        <v>2135</v>
      </c>
      <c r="H636" s="498"/>
      <c r="I636" s="497"/>
      <c r="J636" s="498"/>
      <c r="K636" s="498"/>
      <c r="L636" s="497"/>
      <c r="M636" s="34"/>
      <c r="N636" s="8"/>
      <c r="O636" s="8"/>
    </row>
    <row r="637" spans="1:15" s="9" customFormat="1" ht="25.5" hidden="1" x14ac:dyDescent="0.25">
      <c r="A637" s="523"/>
      <c r="B637" s="15" t="s">
        <v>3506</v>
      </c>
      <c r="C637" s="10" t="s">
        <v>3507</v>
      </c>
      <c r="D637" s="474"/>
      <c r="F637" s="502" t="s">
        <v>2556</v>
      </c>
      <c r="G637" s="15" t="s">
        <v>2682</v>
      </c>
      <c r="H637" s="498"/>
      <c r="I637" s="497"/>
      <c r="J637" s="498"/>
      <c r="K637" s="498"/>
      <c r="L637" s="497"/>
      <c r="M637" s="34"/>
      <c r="N637" s="8"/>
      <c r="O637" s="8"/>
    </row>
    <row r="638" spans="1:15" s="9" customFormat="1" hidden="1" x14ac:dyDescent="0.25">
      <c r="A638" s="523"/>
      <c r="B638" s="15" t="s">
        <v>3508</v>
      </c>
      <c r="C638" s="10" t="s">
        <v>3509</v>
      </c>
      <c r="D638" s="474"/>
      <c r="F638" s="497"/>
      <c r="G638" s="15" t="s">
        <v>2135</v>
      </c>
      <c r="H638" s="498"/>
      <c r="I638" s="497"/>
      <c r="J638" s="498"/>
      <c r="K638" s="498"/>
      <c r="L638" s="497"/>
      <c r="M638" s="34"/>
      <c r="N638" s="8"/>
      <c r="O638" s="8"/>
    </row>
    <row r="639" spans="1:15" s="9" customFormat="1" ht="25.5" hidden="1" x14ac:dyDescent="0.25">
      <c r="A639" s="523"/>
      <c r="B639" s="15" t="s">
        <v>3510</v>
      </c>
      <c r="C639" s="10" t="s">
        <v>3511</v>
      </c>
      <c r="D639" s="474"/>
      <c r="F639" s="502" t="s">
        <v>2556</v>
      </c>
      <c r="G639" s="15" t="s">
        <v>2682</v>
      </c>
      <c r="H639" s="498"/>
      <c r="I639" s="497"/>
      <c r="J639" s="498"/>
      <c r="K639" s="498"/>
      <c r="L639" s="497"/>
      <c r="M639" s="34"/>
      <c r="N639" s="8"/>
      <c r="O639" s="8"/>
    </row>
    <row r="640" spans="1:15" s="9" customFormat="1" hidden="1" x14ac:dyDescent="0.25">
      <c r="A640" s="523"/>
      <c r="B640" s="15" t="s">
        <v>3512</v>
      </c>
      <c r="C640" s="10" t="s">
        <v>3513</v>
      </c>
      <c r="D640" s="474"/>
      <c r="F640" s="497"/>
      <c r="G640" s="15" t="s">
        <v>2135</v>
      </c>
      <c r="H640" s="498"/>
      <c r="I640" s="497"/>
      <c r="J640" s="498"/>
      <c r="K640" s="498"/>
      <c r="L640" s="497"/>
      <c r="M640" s="34"/>
      <c r="N640" s="8"/>
      <c r="O640" s="8"/>
    </row>
    <row r="641" spans="1:15" s="9" customFormat="1" ht="25.5" hidden="1" x14ac:dyDescent="0.25">
      <c r="A641" s="523"/>
      <c r="B641" s="15" t="s">
        <v>3514</v>
      </c>
      <c r="C641" s="10" t="s">
        <v>3515</v>
      </c>
      <c r="D641" s="474"/>
      <c r="F641" s="502" t="s">
        <v>2556</v>
      </c>
      <c r="G641" s="15" t="s">
        <v>2682</v>
      </c>
      <c r="H641" s="498"/>
      <c r="I641" s="497"/>
      <c r="J641" s="498"/>
      <c r="K641" s="498"/>
      <c r="L641" s="497"/>
      <c r="M641" s="34"/>
      <c r="N641" s="8"/>
      <c r="O641" s="8"/>
    </row>
    <row r="642" spans="1:15" s="9" customFormat="1" hidden="1" x14ac:dyDescent="0.25">
      <c r="A642" s="523"/>
      <c r="B642" s="15" t="s">
        <v>3516</v>
      </c>
      <c r="C642" s="10" t="s">
        <v>3517</v>
      </c>
      <c r="D642" s="474"/>
      <c r="F642" s="497"/>
      <c r="G642" s="15" t="s">
        <v>2135</v>
      </c>
      <c r="H642" s="498"/>
      <c r="I642" s="497"/>
      <c r="J642" s="498"/>
      <c r="K642" s="498"/>
      <c r="L642" s="497"/>
      <c r="M642" s="34"/>
      <c r="N642" s="8"/>
      <c r="O642" s="8"/>
    </row>
    <row r="643" spans="1:15" s="9" customFormat="1" ht="25.5" hidden="1" x14ac:dyDescent="0.25">
      <c r="A643" s="523"/>
      <c r="B643" s="15" t="s">
        <v>3518</v>
      </c>
      <c r="C643" s="10" t="s">
        <v>3519</v>
      </c>
      <c r="D643" s="474"/>
      <c r="F643" s="502" t="s">
        <v>2556</v>
      </c>
      <c r="G643" s="15" t="s">
        <v>2682</v>
      </c>
      <c r="H643" s="498"/>
      <c r="I643" s="497"/>
      <c r="J643" s="498"/>
      <c r="K643" s="498"/>
      <c r="L643" s="497"/>
      <c r="M643" s="34"/>
      <c r="N643" s="8"/>
      <c r="O643" s="8"/>
    </row>
    <row r="644" spans="1:15" s="9" customFormat="1" hidden="1" x14ac:dyDescent="0.25">
      <c r="A644" s="523"/>
      <c r="B644" s="15" t="s">
        <v>3520</v>
      </c>
      <c r="C644" s="10" t="s">
        <v>3521</v>
      </c>
      <c r="D644" s="474"/>
      <c r="F644" s="497" t="s">
        <v>1518</v>
      </c>
      <c r="G644" s="15"/>
      <c r="H644" s="498"/>
      <c r="I644" s="497"/>
      <c r="J644" s="498"/>
      <c r="K644" s="498"/>
      <c r="L644" s="497"/>
      <c r="M644" s="34"/>
      <c r="N644" s="8"/>
      <c r="O644" s="8"/>
    </row>
    <row r="645" spans="1:15" s="9" customFormat="1" hidden="1" x14ac:dyDescent="0.25">
      <c r="A645" s="523"/>
      <c r="B645" s="15" t="s">
        <v>3522</v>
      </c>
      <c r="C645" s="10" t="s">
        <v>3523</v>
      </c>
      <c r="D645" s="474"/>
      <c r="F645" s="497"/>
      <c r="G645" s="15" t="s">
        <v>2135</v>
      </c>
      <c r="H645" s="498"/>
      <c r="I645" s="497"/>
      <c r="J645" s="498"/>
      <c r="K645" s="498"/>
      <c r="L645" s="497"/>
      <c r="M645" s="34"/>
      <c r="N645" s="8"/>
      <c r="O645" s="8"/>
    </row>
    <row r="646" spans="1:15" s="9" customFormat="1" hidden="1" x14ac:dyDescent="0.25">
      <c r="A646" s="523"/>
      <c r="B646" s="15" t="s">
        <v>3524</v>
      </c>
      <c r="C646" s="10" t="s">
        <v>3525</v>
      </c>
      <c r="D646" s="474"/>
      <c r="F646" s="497"/>
      <c r="G646" s="15" t="s">
        <v>2135</v>
      </c>
      <c r="H646" s="498"/>
      <c r="I646" s="497"/>
      <c r="J646" s="498"/>
      <c r="K646" s="498"/>
      <c r="L646" s="497"/>
      <c r="M646" s="34"/>
      <c r="N646" s="8"/>
      <c r="O646" s="8"/>
    </row>
    <row r="647" spans="1:15" s="9" customFormat="1" hidden="1" x14ac:dyDescent="0.25">
      <c r="A647" s="523"/>
      <c r="B647" s="15" t="s">
        <v>3526</v>
      </c>
      <c r="C647" s="10" t="s">
        <v>3527</v>
      </c>
      <c r="D647" s="474"/>
      <c r="F647" s="497"/>
      <c r="G647" s="15" t="s">
        <v>2135</v>
      </c>
      <c r="H647" s="498"/>
      <c r="I647" s="497"/>
      <c r="J647" s="498"/>
      <c r="K647" s="498"/>
      <c r="L647" s="497"/>
      <c r="M647" s="34"/>
      <c r="N647" s="8"/>
      <c r="O647" s="8"/>
    </row>
    <row r="648" spans="1:15" s="9" customFormat="1" hidden="1" x14ac:dyDescent="0.25">
      <c r="A648" s="523"/>
      <c r="B648" s="15" t="s">
        <v>3528</v>
      </c>
      <c r="C648" s="10" t="s">
        <v>3529</v>
      </c>
      <c r="D648" s="474"/>
      <c r="F648" s="497"/>
      <c r="G648" s="15" t="s">
        <v>2135</v>
      </c>
      <c r="H648" s="498"/>
      <c r="I648" s="497"/>
      <c r="J648" s="498"/>
      <c r="K648" s="498"/>
      <c r="L648" s="497"/>
      <c r="M648" s="34"/>
      <c r="N648" s="8"/>
      <c r="O648" s="8"/>
    </row>
    <row r="649" spans="1:15" s="9" customFormat="1" hidden="1" x14ac:dyDescent="0.25">
      <c r="A649" s="523"/>
      <c r="B649" s="15" t="s">
        <v>3530</v>
      </c>
      <c r="C649" s="10" t="s">
        <v>3531</v>
      </c>
      <c r="D649" s="474"/>
      <c r="F649" s="497"/>
      <c r="G649" s="15" t="s">
        <v>2135</v>
      </c>
      <c r="H649" s="498"/>
      <c r="I649" s="497"/>
      <c r="J649" s="498"/>
      <c r="K649" s="498"/>
      <c r="L649" s="497"/>
      <c r="M649" s="34"/>
      <c r="N649" s="8"/>
      <c r="O649" s="8"/>
    </row>
    <row r="650" spans="1:15" s="9" customFormat="1" hidden="1" x14ac:dyDescent="0.25">
      <c r="A650" s="523"/>
      <c r="B650" s="15" t="s">
        <v>3532</v>
      </c>
      <c r="C650" s="10" t="s">
        <v>3533</v>
      </c>
      <c r="D650" s="474"/>
      <c r="F650" s="497"/>
      <c r="G650" s="15" t="s">
        <v>2135</v>
      </c>
      <c r="H650" s="498"/>
      <c r="I650" s="497"/>
      <c r="J650" s="498"/>
      <c r="K650" s="498"/>
      <c r="L650" s="497"/>
      <c r="M650" s="34"/>
      <c r="N650" s="8"/>
      <c r="O650" s="8"/>
    </row>
    <row r="651" spans="1:15" s="9" customFormat="1" hidden="1" x14ac:dyDescent="0.25">
      <c r="A651" s="523"/>
      <c r="B651" s="15" t="s">
        <v>3534</v>
      </c>
      <c r="C651" s="10" t="s">
        <v>3535</v>
      </c>
      <c r="D651" s="474"/>
      <c r="F651" s="497"/>
      <c r="G651" s="15" t="s">
        <v>47</v>
      </c>
      <c r="H651" s="498" t="s">
        <v>3536</v>
      </c>
      <c r="I651" s="497"/>
      <c r="J651" s="498"/>
      <c r="K651" s="498"/>
      <c r="L651" s="497"/>
      <c r="M651" s="34"/>
      <c r="N651" s="8"/>
      <c r="O651" s="8"/>
    </row>
    <row r="652" spans="1:15" s="9" customFormat="1" hidden="1" x14ac:dyDescent="0.25">
      <c r="A652" s="523"/>
      <c r="B652" s="15" t="s">
        <v>3537</v>
      </c>
      <c r="C652" s="10" t="s">
        <v>3538</v>
      </c>
      <c r="D652" s="474"/>
      <c r="F652" s="497"/>
      <c r="G652" s="15" t="s">
        <v>47</v>
      </c>
      <c r="H652" s="498" t="s">
        <v>3536</v>
      </c>
      <c r="I652" s="497"/>
      <c r="J652" s="498"/>
      <c r="K652" s="498"/>
      <c r="L652" s="497"/>
      <c r="M652" s="34"/>
      <c r="N652" s="8"/>
      <c r="O652" s="8"/>
    </row>
    <row r="653" spans="1:15" s="9" customFormat="1" hidden="1" x14ac:dyDescent="0.25">
      <c r="A653" s="523"/>
      <c r="B653" s="15" t="s">
        <v>3539</v>
      </c>
      <c r="C653" s="10" t="s">
        <v>3540</v>
      </c>
      <c r="D653" s="474"/>
      <c r="F653" s="497"/>
      <c r="G653" s="15" t="s">
        <v>47</v>
      </c>
      <c r="H653" s="498" t="s">
        <v>3541</v>
      </c>
      <c r="I653" s="497"/>
      <c r="J653" s="498"/>
      <c r="K653" s="498"/>
      <c r="L653" s="497"/>
      <c r="M653" s="34"/>
      <c r="N653" s="8"/>
      <c r="O653" s="8"/>
    </row>
    <row r="654" spans="1:15" s="9" customFormat="1" hidden="1" x14ac:dyDescent="0.25">
      <c r="A654" s="523"/>
      <c r="B654" s="15" t="s">
        <v>3542</v>
      </c>
      <c r="C654" s="10" t="s">
        <v>3543</v>
      </c>
      <c r="D654" s="474"/>
      <c r="F654" s="497"/>
      <c r="G654" s="15" t="s">
        <v>47</v>
      </c>
      <c r="H654" s="498" t="s">
        <v>3544</v>
      </c>
      <c r="I654" s="497"/>
      <c r="J654" s="498"/>
      <c r="K654" s="498"/>
      <c r="L654" s="497"/>
      <c r="M654" s="34"/>
      <c r="N654" s="8"/>
      <c r="O654" s="8"/>
    </row>
    <row r="655" spans="1:15" s="9" customFormat="1" hidden="1" x14ac:dyDescent="0.25">
      <c r="A655" s="523"/>
      <c r="B655" s="15" t="s">
        <v>3545</v>
      </c>
      <c r="C655" s="10" t="s">
        <v>3546</v>
      </c>
      <c r="D655" s="474"/>
      <c r="F655" s="497"/>
      <c r="G655" s="15" t="s">
        <v>2135</v>
      </c>
      <c r="H655" s="498"/>
      <c r="I655" s="497"/>
      <c r="J655" s="498"/>
      <c r="K655" s="498"/>
      <c r="L655" s="497"/>
      <c r="M655" s="34"/>
      <c r="N655" s="8"/>
      <c r="O655" s="8"/>
    </row>
    <row r="656" spans="1:15" s="9" customFormat="1" hidden="1" x14ac:dyDescent="0.25">
      <c r="A656" s="523"/>
      <c r="B656" s="15" t="s">
        <v>3547</v>
      </c>
      <c r="C656" s="10" t="s">
        <v>3548</v>
      </c>
      <c r="D656" s="474"/>
      <c r="F656" s="497"/>
      <c r="G656" s="15" t="s">
        <v>1633</v>
      </c>
      <c r="H656" s="498"/>
      <c r="I656" s="497"/>
      <c r="J656" s="498"/>
      <c r="K656" s="498"/>
      <c r="L656" s="497"/>
      <c r="M656" s="34"/>
      <c r="N656" s="8"/>
      <c r="O656" s="8"/>
    </row>
    <row r="657" spans="1:15" s="9" customFormat="1" ht="25.5" hidden="1" x14ac:dyDescent="0.25">
      <c r="A657" s="523"/>
      <c r="B657" s="15" t="s">
        <v>3549</v>
      </c>
      <c r="C657" s="10" t="s">
        <v>3550</v>
      </c>
      <c r="D657" s="474"/>
      <c r="F657" s="502" t="s">
        <v>2556</v>
      </c>
      <c r="G657" s="15" t="s">
        <v>2682</v>
      </c>
      <c r="H657" s="498"/>
      <c r="I657" s="497"/>
      <c r="J657" s="498"/>
      <c r="K657" s="498"/>
      <c r="L657" s="497"/>
      <c r="M657" s="34"/>
      <c r="N657" s="8"/>
      <c r="O657" s="8"/>
    </row>
    <row r="658" spans="1:15" s="9" customFormat="1" hidden="1" x14ac:dyDescent="0.25">
      <c r="A658" s="523"/>
      <c r="B658" s="15" t="s">
        <v>3551</v>
      </c>
      <c r="C658" s="10" t="s">
        <v>3552</v>
      </c>
      <c r="D658" s="474"/>
      <c r="F658" s="497"/>
      <c r="G658" s="15" t="s">
        <v>2135</v>
      </c>
      <c r="H658" s="498"/>
      <c r="I658" s="497"/>
      <c r="J658" s="498"/>
      <c r="K658" s="498"/>
      <c r="L658" s="497"/>
      <c r="M658" s="34"/>
      <c r="N658" s="8"/>
      <c r="O658" s="8"/>
    </row>
    <row r="659" spans="1:15" s="9" customFormat="1" hidden="1" x14ac:dyDescent="0.25">
      <c r="A659" s="523"/>
      <c r="B659" s="15" t="s">
        <v>3553</v>
      </c>
      <c r="C659" s="10" t="s">
        <v>3554</v>
      </c>
      <c r="D659" s="474"/>
      <c r="F659" s="497"/>
      <c r="G659" s="15" t="s">
        <v>1633</v>
      </c>
      <c r="H659" s="498"/>
      <c r="I659" s="497"/>
      <c r="J659" s="498"/>
      <c r="K659" s="498"/>
      <c r="L659" s="497"/>
      <c r="M659" s="34"/>
      <c r="N659" s="8"/>
      <c r="O659" s="8"/>
    </row>
    <row r="660" spans="1:15" s="9" customFormat="1" ht="25.5" hidden="1" x14ac:dyDescent="0.25">
      <c r="A660" s="523"/>
      <c r="B660" s="15" t="s">
        <v>3555</v>
      </c>
      <c r="C660" s="10" t="s">
        <v>3556</v>
      </c>
      <c r="D660" s="474"/>
      <c r="F660" s="502" t="s">
        <v>2556</v>
      </c>
      <c r="G660" s="15" t="s">
        <v>2682</v>
      </c>
      <c r="H660" s="498"/>
      <c r="I660" s="497"/>
      <c r="J660" s="498"/>
      <c r="K660" s="498"/>
      <c r="L660" s="497"/>
      <c r="M660" s="34"/>
      <c r="N660" s="8"/>
      <c r="O660" s="8"/>
    </row>
    <row r="661" spans="1:15" s="9" customFormat="1" hidden="1" x14ac:dyDescent="0.25">
      <c r="A661" s="523"/>
      <c r="B661" s="15" t="s">
        <v>3557</v>
      </c>
      <c r="C661" s="10" t="s">
        <v>3558</v>
      </c>
      <c r="D661" s="474"/>
      <c r="F661" s="497"/>
      <c r="G661" s="15" t="s">
        <v>2135</v>
      </c>
      <c r="H661" s="498"/>
      <c r="I661" s="497"/>
      <c r="J661" s="498"/>
      <c r="K661" s="498"/>
      <c r="L661" s="497"/>
      <c r="M661" s="34"/>
      <c r="N661" s="8"/>
      <c r="O661" s="8"/>
    </row>
    <row r="662" spans="1:15" s="9" customFormat="1" hidden="1" x14ac:dyDescent="0.25">
      <c r="A662" s="523"/>
      <c r="B662" s="15" t="s">
        <v>3559</v>
      </c>
      <c r="C662" s="10" t="s">
        <v>3560</v>
      </c>
      <c r="D662" s="474"/>
      <c r="F662" s="497"/>
      <c r="G662" s="15" t="s">
        <v>3561</v>
      </c>
      <c r="H662" s="498"/>
      <c r="I662" s="497"/>
      <c r="J662" s="498"/>
      <c r="K662" s="498"/>
      <c r="L662" s="497"/>
      <c r="M662" s="34"/>
      <c r="N662" s="8"/>
      <c r="O662" s="8"/>
    </row>
    <row r="663" spans="1:15" s="9" customFormat="1" hidden="1" x14ac:dyDescent="0.25">
      <c r="A663" s="523"/>
      <c r="B663" s="15" t="s">
        <v>3562</v>
      </c>
      <c r="C663" s="10" t="s">
        <v>3563</v>
      </c>
      <c r="D663" s="474"/>
      <c r="F663" s="497"/>
      <c r="G663" s="15" t="s">
        <v>1633</v>
      </c>
      <c r="H663" s="498"/>
      <c r="I663" s="497"/>
      <c r="J663" s="498"/>
      <c r="K663" s="498"/>
      <c r="L663" s="497"/>
      <c r="M663" s="34"/>
      <c r="N663" s="8"/>
      <c r="O663" s="8"/>
    </row>
    <row r="664" spans="1:15" s="9" customFormat="1" ht="25.5" hidden="1" x14ac:dyDescent="0.25">
      <c r="A664" s="523"/>
      <c r="B664" s="15" t="s">
        <v>3564</v>
      </c>
      <c r="C664" s="10" t="s">
        <v>3565</v>
      </c>
      <c r="D664" s="474"/>
      <c r="F664" s="502" t="s">
        <v>2556</v>
      </c>
      <c r="G664" s="15" t="s">
        <v>2682</v>
      </c>
      <c r="H664" s="498"/>
      <c r="I664" s="497"/>
      <c r="J664" s="498"/>
      <c r="K664" s="498"/>
      <c r="L664" s="497"/>
      <c r="M664" s="34"/>
      <c r="N664" s="8"/>
      <c r="O664" s="8"/>
    </row>
    <row r="665" spans="1:15" s="9" customFormat="1" hidden="1" x14ac:dyDescent="0.25">
      <c r="A665" s="523"/>
      <c r="B665" s="15" t="s">
        <v>3566</v>
      </c>
      <c r="C665" s="10" t="s">
        <v>3567</v>
      </c>
      <c r="D665" s="474"/>
      <c r="F665" s="497"/>
      <c r="G665" s="15" t="s">
        <v>2135</v>
      </c>
      <c r="H665" s="498"/>
      <c r="I665" s="497"/>
      <c r="J665" s="498"/>
      <c r="K665" s="498"/>
      <c r="L665" s="497"/>
      <c r="M665" s="34"/>
      <c r="N665" s="8"/>
      <c r="O665" s="8"/>
    </row>
    <row r="666" spans="1:15" s="9" customFormat="1" ht="25.5" hidden="1" x14ac:dyDescent="0.25">
      <c r="A666" s="523"/>
      <c r="B666" s="15" t="s">
        <v>3568</v>
      </c>
      <c r="C666" s="10" t="s">
        <v>3569</v>
      </c>
      <c r="D666" s="474"/>
      <c r="F666" s="502" t="s">
        <v>2556</v>
      </c>
      <c r="G666" s="15" t="s">
        <v>2682</v>
      </c>
      <c r="H666" s="498"/>
      <c r="I666" s="497"/>
      <c r="J666" s="498"/>
      <c r="K666" s="498"/>
      <c r="L666" s="497"/>
      <c r="M666" s="34"/>
      <c r="N666" s="8"/>
      <c r="O666" s="8"/>
    </row>
    <row r="667" spans="1:15" s="9" customFormat="1" hidden="1" x14ac:dyDescent="0.25">
      <c r="A667" s="523"/>
      <c r="B667" s="15" t="s">
        <v>3570</v>
      </c>
      <c r="C667" s="10" t="s">
        <v>3571</v>
      </c>
      <c r="D667" s="474"/>
      <c r="F667" s="497"/>
      <c r="G667" s="15" t="s">
        <v>2135</v>
      </c>
      <c r="H667" s="498"/>
      <c r="I667" s="497"/>
      <c r="J667" s="498"/>
      <c r="K667" s="498"/>
      <c r="L667" s="497"/>
      <c r="M667" s="34"/>
      <c r="N667" s="8"/>
      <c r="O667" s="8"/>
    </row>
    <row r="668" spans="1:15" s="9" customFormat="1" ht="25.5" hidden="1" x14ac:dyDescent="0.25">
      <c r="A668" s="523"/>
      <c r="B668" s="15" t="s">
        <v>3572</v>
      </c>
      <c r="C668" s="10" t="s">
        <v>3573</v>
      </c>
      <c r="D668" s="474"/>
      <c r="F668" s="502" t="s">
        <v>2556</v>
      </c>
      <c r="G668" s="15" t="s">
        <v>2682</v>
      </c>
      <c r="H668" s="498"/>
      <c r="I668" s="497"/>
      <c r="J668" s="498"/>
      <c r="K668" s="498"/>
      <c r="L668" s="497"/>
      <c r="M668" s="34"/>
      <c r="N668" s="8"/>
      <c r="O668" s="8"/>
    </row>
    <row r="669" spans="1:15" s="9" customFormat="1" hidden="1" x14ac:dyDescent="0.25">
      <c r="A669" s="523"/>
      <c r="B669" s="15" t="s">
        <v>3574</v>
      </c>
      <c r="C669" s="10" t="s">
        <v>3575</v>
      </c>
      <c r="D669" s="474"/>
      <c r="F669" s="497"/>
      <c r="G669" s="15" t="s">
        <v>2135</v>
      </c>
      <c r="H669" s="498"/>
      <c r="I669" s="497"/>
      <c r="J669" s="498"/>
      <c r="K669" s="498"/>
      <c r="L669" s="497"/>
      <c r="M669" s="34"/>
      <c r="N669" s="8"/>
      <c r="O669" s="8"/>
    </row>
    <row r="670" spans="1:15" s="9" customFormat="1" hidden="1" x14ac:dyDescent="0.25">
      <c r="A670" s="523"/>
      <c r="B670" s="15" t="s">
        <v>3576</v>
      </c>
      <c r="C670" s="10" t="s">
        <v>3577</v>
      </c>
      <c r="D670" s="474"/>
      <c r="F670" s="497"/>
      <c r="G670" s="15" t="s">
        <v>1633</v>
      </c>
      <c r="H670" s="498"/>
      <c r="I670" s="497"/>
      <c r="J670" s="498"/>
      <c r="K670" s="498"/>
      <c r="L670" s="497"/>
      <c r="M670" s="34"/>
      <c r="N670" s="8"/>
      <c r="O670" s="8"/>
    </row>
    <row r="671" spans="1:15" s="9" customFormat="1" hidden="1" x14ac:dyDescent="0.25">
      <c r="A671" s="523"/>
      <c r="B671" s="15" t="s">
        <v>3578</v>
      </c>
      <c r="C671" s="10" t="s">
        <v>3579</v>
      </c>
      <c r="D671" s="474"/>
      <c r="F671" s="497"/>
      <c r="G671" s="15" t="s">
        <v>3580</v>
      </c>
      <c r="H671" s="498"/>
      <c r="I671" s="497"/>
      <c r="J671" s="498"/>
      <c r="K671" s="498"/>
      <c r="L671" s="497"/>
      <c r="M671" s="34"/>
      <c r="N671" s="8"/>
      <c r="O671" s="8"/>
    </row>
    <row r="672" spans="1:15" s="9" customFormat="1" hidden="1" x14ac:dyDescent="0.25">
      <c r="A672" s="523"/>
      <c r="B672" s="15" t="s">
        <v>3581</v>
      </c>
      <c r="C672" s="10" t="s">
        <v>3582</v>
      </c>
      <c r="D672" s="474"/>
      <c r="F672" s="497"/>
      <c r="G672" s="15" t="s">
        <v>2135</v>
      </c>
      <c r="H672" s="498"/>
      <c r="I672" s="497"/>
      <c r="J672" s="498"/>
      <c r="K672" s="498"/>
      <c r="L672" s="497"/>
      <c r="M672" s="34"/>
      <c r="N672" s="8"/>
      <c r="O672" s="8"/>
    </row>
    <row r="673" spans="1:15" s="9" customFormat="1" hidden="1" x14ac:dyDescent="0.25">
      <c r="A673" s="523"/>
      <c r="B673" s="15" t="s">
        <v>3583</v>
      </c>
      <c r="C673" s="10" t="s">
        <v>3584</v>
      </c>
      <c r="D673" s="474"/>
      <c r="F673" s="497"/>
      <c r="G673" s="15" t="s">
        <v>1633</v>
      </c>
      <c r="H673" s="498"/>
      <c r="I673" s="497"/>
      <c r="J673" s="498"/>
      <c r="K673" s="498"/>
      <c r="L673" s="497"/>
      <c r="M673" s="34"/>
      <c r="N673" s="8"/>
      <c r="O673" s="8"/>
    </row>
    <row r="674" spans="1:15" s="9" customFormat="1" hidden="1" x14ac:dyDescent="0.25">
      <c r="A674" s="523"/>
      <c r="B674" s="15" t="s">
        <v>3585</v>
      </c>
      <c r="C674" s="10" t="s">
        <v>3586</v>
      </c>
      <c r="D674" s="474"/>
      <c r="F674" s="497"/>
      <c r="G674" s="15" t="s">
        <v>3580</v>
      </c>
      <c r="H674" s="498"/>
      <c r="I674" s="497"/>
      <c r="J674" s="498"/>
      <c r="K674" s="498"/>
      <c r="L674" s="497"/>
      <c r="M674" s="34"/>
      <c r="N674" s="8"/>
      <c r="O674" s="8"/>
    </row>
    <row r="675" spans="1:15" s="9" customFormat="1" hidden="1" x14ac:dyDescent="0.25">
      <c r="A675" s="523"/>
      <c r="B675" s="15" t="s">
        <v>3587</v>
      </c>
      <c r="C675" s="10" t="s">
        <v>3588</v>
      </c>
      <c r="D675" s="474"/>
      <c r="F675" s="497"/>
      <c r="G675" s="15" t="s">
        <v>2135</v>
      </c>
      <c r="H675" s="498"/>
      <c r="I675" s="497"/>
      <c r="J675" s="498"/>
      <c r="K675" s="498"/>
      <c r="L675" s="497"/>
      <c r="M675" s="34"/>
      <c r="N675" s="8"/>
      <c r="O675" s="8"/>
    </row>
    <row r="676" spans="1:15" s="9" customFormat="1" hidden="1" x14ac:dyDescent="0.25">
      <c r="A676" s="523"/>
      <c r="B676" s="15" t="s">
        <v>3589</v>
      </c>
      <c r="C676" s="10" t="s">
        <v>3590</v>
      </c>
      <c r="D676" s="474"/>
      <c r="F676" s="497"/>
      <c r="G676" s="15"/>
      <c r="H676" s="498"/>
      <c r="I676" s="497"/>
      <c r="J676" s="498"/>
      <c r="K676" s="498"/>
      <c r="L676" s="497"/>
      <c r="M676" s="34"/>
      <c r="N676" s="8"/>
      <c r="O676" s="8"/>
    </row>
    <row r="677" spans="1:15" s="9" customFormat="1" hidden="1" x14ac:dyDescent="0.25">
      <c r="A677" s="523"/>
      <c r="B677" s="15" t="s">
        <v>3591</v>
      </c>
      <c r="C677" s="10" t="s">
        <v>3592</v>
      </c>
      <c r="D677" s="474"/>
      <c r="F677" s="497"/>
      <c r="G677" s="15" t="s">
        <v>2135</v>
      </c>
      <c r="H677" s="498"/>
      <c r="I677" s="497"/>
      <c r="J677" s="498"/>
      <c r="K677" s="498"/>
      <c r="L677" s="497"/>
      <c r="M677" s="34"/>
      <c r="N677" s="8"/>
      <c r="O677" s="8"/>
    </row>
    <row r="678" spans="1:15" s="9" customFormat="1" hidden="1" x14ac:dyDescent="0.25">
      <c r="A678" s="523"/>
      <c r="B678" s="15" t="s">
        <v>3593</v>
      </c>
      <c r="C678" s="10" t="s">
        <v>3594</v>
      </c>
      <c r="D678" s="474"/>
      <c r="F678" s="497"/>
      <c r="G678" s="15" t="s">
        <v>1633</v>
      </c>
      <c r="H678" s="498"/>
      <c r="I678" s="497"/>
      <c r="J678" s="498"/>
      <c r="K678" s="498"/>
      <c r="L678" s="497"/>
      <c r="M678" s="34"/>
      <c r="N678" s="8"/>
      <c r="O678" s="8"/>
    </row>
    <row r="679" spans="1:15" s="9" customFormat="1" ht="25.5" hidden="1" x14ac:dyDescent="0.25">
      <c r="A679" s="523"/>
      <c r="B679" s="15" t="s">
        <v>3595</v>
      </c>
      <c r="C679" s="10" t="s">
        <v>3596</v>
      </c>
      <c r="D679" s="474"/>
      <c r="F679" s="497" t="s">
        <v>2556</v>
      </c>
      <c r="G679" s="15" t="s">
        <v>2557</v>
      </c>
      <c r="H679" s="498"/>
      <c r="I679" s="497"/>
      <c r="J679" s="498"/>
      <c r="K679" s="498"/>
      <c r="L679" s="497"/>
      <c r="M679" s="34"/>
      <c r="N679" s="8"/>
      <c r="O679" s="8"/>
    </row>
    <row r="680" spans="1:15" s="9" customFormat="1" hidden="1" x14ac:dyDescent="0.25">
      <c r="A680" s="523"/>
      <c r="B680" s="15" t="s">
        <v>3597</v>
      </c>
      <c r="C680" s="10" t="s">
        <v>3598</v>
      </c>
      <c r="D680" s="474"/>
      <c r="F680" s="497"/>
      <c r="G680" s="15" t="s">
        <v>1672</v>
      </c>
      <c r="H680" s="498"/>
      <c r="I680" s="497"/>
      <c r="J680" s="498"/>
      <c r="K680" s="498"/>
      <c r="L680" s="497"/>
      <c r="M680" s="34"/>
      <c r="N680" s="8"/>
      <c r="O680" s="8"/>
    </row>
    <row r="681" spans="1:15" s="9" customFormat="1" hidden="1" x14ac:dyDescent="0.25">
      <c r="A681" s="523"/>
      <c r="B681" s="15" t="s">
        <v>3599</v>
      </c>
      <c r="C681" s="10" t="s">
        <v>3600</v>
      </c>
      <c r="D681" s="474"/>
      <c r="F681" s="497"/>
      <c r="G681" s="15" t="s">
        <v>2135</v>
      </c>
      <c r="H681" s="498"/>
      <c r="I681" s="497"/>
      <c r="J681" s="498"/>
      <c r="K681" s="498"/>
      <c r="L681" s="497"/>
      <c r="M681" s="34"/>
      <c r="N681" s="8"/>
      <c r="O681" s="8"/>
    </row>
    <row r="682" spans="1:15" s="9" customFormat="1" hidden="1" x14ac:dyDescent="0.25">
      <c r="A682" s="523"/>
      <c r="B682" s="15" t="s">
        <v>3601</v>
      </c>
      <c r="C682" s="10" t="s">
        <v>3602</v>
      </c>
      <c r="D682" s="474"/>
      <c r="F682" s="497"/>
      <c r="G682" s="15" t="s">
        <v>1633</v>
      </c>
      <c r="H682" s="498"/>
      <c r="I682" s="497"/>
      <c r="J682" s="498"/>
      <c r="K682" s="498"/>
      <c r="L682" s="497"/>
      <c r="M682" s="34"/>
      <c r="N682" s="8"/>
      <c r="O682" s="8"/>
    </row>
    <row r="683" spans="1:15" s="9" customFormat="1" hidden="1" x14ac:dyDescent="0.25">
      <c r="A683" s="523"/>
      <c r="B683" s="15" t="s">
        <v>3603</v>
      </c>
      <c r="C683" s="10" t="s">
        <v>3604</v>
      </c>
      <c r="D683" s="474"/>
      <c r="F683" s="497"/>
      <c r="G683" s="15" t="s">
        <v>2930</v>
      </c>
      <c r="H683" s="498"/>
      <c r="I683" s="497"/>
      <c r="J683" s="498"/>
      <c r="K683" s="498"/>
      <c r="L683" s="497"/>
      <c r="M683" s="34"/>
      <c r="N683" s="8"/>
      <c r="O683" s="8"/>
    </row>
    <row r="684" spans="1:15" s="9" customFormat="1" hidden="1" x14ac:dyDescent="0.25">
      <c r="A684" s="523"/>
      <c r="B684" s="15" t="s">
        <v>3605</v>
      </c>
      <c r="C684" s="10" t="s">
        <v>3606</v>
      </c>
      <c r="D684" s="474"/>
      <c r="F684" s="497"/>
      <c r="G684" s="15" t="s">
        <v>2135</v>
      </c>
      <c r="H684" s="498"/>
      <c r="I684" s="497"/>
      <c r="J684" s="498"/>
      <c r="K684" s="498"/>
      <c r="L684" s="497"/>
      <c r="M684" s="34"/>
      <c r="N684" s="8"/>
      <c r="O684" s="8"/>
    </row>
    <row r="685" spans="1:15" s="9" customFormat="1" hidden="1" x14ac:dyDescent="0.25">
      <c r="A685" s="523"/>
      <c r="B685" s="15" t="s">
        <v>3607</v>
      </c>
      <c r="C685" s="10" t="s">
        <v>3608</v>
      </c>
      <c r="D685" s="474"/>
      <c r="F685" s="497"/>
      <c r="G685" s="15" t="s">
        <v>1633</v>
      </c>
      <c r="H685" s="498"/>
      <c r="I685" s="497"/>
      <c r="J685" s="498"/>
      <c r="K685" s="498"/>
      <c r="L685" s="497"/>
      <c r="M685" s="34"/>
      <c r="N685" s="8"/>
      <c r="O685" s="8"/>
    </row>
    <row r="686" spans="1:15" s="9" customFormat="1" hidden="1" x14ac:dyDescent="0.25">
      <c r="A686" s="523"/>
      <c r="B686" s="15" t="s">
        <v>3609</v>
      </c>
      <c r="C686" s="10" t="s">
        <v>3610</v>
      </c>
      <c r="D686" s="474"/>
      <c r="F686" s="497" t="s">
        <v>1518</v>
      </c>
      <c r="G686" s="15"/>
      <c r="H686" s="498"/>
      <c r="I686" s="497"/>
      <c r="J686" s="498"/>
      <c r="K686" s="498"/>
      <c r="L686" s="497"/>
      <c r="M686" s="34"/>
      <c r="N686" s="8"/>
      <c r="O686" s="8"/>
    </row>
    <row r="687" spans="1:15" s="9" customFormat="1" hidden="1" x14ac:dyDescent="0.25">
      <c r="A687" s="523"/>
      <c r="B687" s="15" t="s">
        <v>3611</v>
      </c>
      <c r="C687" s="10" t="s">
        <v>3612</v>
      </c>
      <c r="D687" s="474"/>
      <c r="F687" s="502" t="s">
        <v>1554</v>
      </c>
      <c r="G687" s="15" t="s">
        <v>1697</v>
      </c>
      <c r="H687" s="498"/>
      <c r="I687" s="497"/>
      <c r="J687" s="498"/>
      <c r="K687" s="498"/>
      <c r="L687" s="497"/>
      <c r="M687" s="34"/>
      <c r="N687" s="8"/>
      <c r="O687" s="8"/>
    </row>
    <row r="688" spans="1:15" s="9" customFormat="1" hidden="1" x14ac:dyDescent="0.25">
      <c r="A688" s="523"/>
      <c r="B688" s="15" t="s">
        <v>3613</v>
      </c>
      <c r="C688" s="10" t="s">
        <v>3614</v>
      </c>
      <c r="D688" s="474"/>
      <c r="F688" s="497" t="s">
        <v>1518</v>
      </c>
      <c r="G688" s="15"/>
      <c r="H688" s="498"/>
      <c r="I688" s="497"/>
      <c r="J688" s="498"/>
      <c r="K688" s="498"/>
      <c r="L688" s="497"/>
      <c r="M688" s="34"/>
      <c r="N688" s="8"/>
      <c r="O688" s="8"/>
    </row>
    <row r="689" spans="1:15" s="9" customFormat="1" hidden="1" x14ac:dyDescent="0.25">
      <c r="A689" s="523"/>
      <c r="B689" s="15" t="s">
        <v>3615</v>
      </c>
      <c r="C689" s="10" t="s">
        <v>3616</v>
      </c>
      <c r="D689" s="474"/>
      <c r="F689" s="497"/>
      <c r="G689" s="15" t="s">
        <v>2135</v>
      </c>
      <c r="H689" s="498"/>
      <c r="I689" s="497"/>
      <c r="J689" s="498"/>
      <c r="K689" s="498"/>
      <c r="L689" s="497"/>
      <c r="M689" s="34"/>
      <c r="N689" s="8"/>
      <c r="O689" s="8"/>
    </row>
    <row r="690" spans="1:15" s="9" customFormat="1" hidden="1" x14ac:dyDescent="0.25">
      <c r="A690" s="523"/>
      <c r="B690" s="15" t="s">
        <v>3617</v>
      </c>
      <c r="C690" s="10" t="s">
        <v>3618</v>
      </c>
      <c r="D690" s="474"/>
      <c r="F690" s="497" t="s">
        <v>1518</v>
      </c>
      <c r="G690" s="15"/>
      <c r="H690" s="498"/>
      <c r="I690" s="497"/>
      <c r="J690" s="498"/>
      <c r="K690" s="498"/>
      <c r="L690" s="497"/>
      <c r="M690" s="34"/>
      <c r="N690" s="8"/>
      <c r="O690" s="8"/>
    </row>
    <row r="691" spans="1:15" s="9" customFormat="1" hidden="1" x14ac:dyDescent="0.25">
      <c r="A691" s="523"/>
      <c r="B691" s="15" t="s">
        <v>3619</v>
      </c>
      <c r="C691" s="10" t="s">
        <v>3620</v>
      </c>
      <c r="D691" s="474"/>
      <c r="F691" s="497"/>
      <c r="G691" s="15" t="s">
        <v>2135</v>
      </c>
      <c r="H691" s="498"/>
      <c r="I691" s="497"/>
      <c r="J691" s="498"/>
      <c r="K691" s="498"/>
      <c r="L691" s="497"/>
      <c r="M691" s="34"/>
      <c r="N691" s="8"/>
      <c r="O691" s="8"/>
    </row>
    <row r="692" spans="1:15" s="9" customFormat="1" hidden="1" x14ac:dyDescent="0.25">
      <c r="A692" s="523"/>
      <c r="B692" s="15" t="s">
        <v>3621</v>
      </c>
      <c r="C692" s="10" t="s">
        <v>3622</v>
      </c>
      <c r="D692" s="474"/>
      <c r="F692" s="497"/>
      <c r="G692" s="15" t="s">
        <v>2135</v>
      </c>
      <c r="H692" s="498"/>
      <c r="I692" s="497"/>
      <c r="J692" s="498"/>
      <c r="K692" s="498"/>
      <c r="L692" s="497"/>
      <c r="M692" s="34"/>
      <c r="N692" s="8"/>
      <c r="O692" s="8"/>
    </row>
    <row r="693" spans="1:15" s="9" customFormat="1" hidden="1" x14ac:dyDescent="0.25">
      <c r="A693" s="523"/>
      <c r="B693" s="15" t="s">
        <v>3623</v>
      </c>
      <c r="C693" s="10" t="s">
        <v>3624</v>
      </c>
      <c r="D693" s="474"/>
      <c r="F693" s="497" t="s">
        <v>1518</v>
      </c>
      <c r="G693" s="15"/>
      <c r="H693" s="498"/>
      <c r="I693" s="497"/>
      <c r="J693" s="498"/>
      <c r="K693" s="498"/>
      <c r="L693" s="497"/>
      <c r="M693" s="34"/>
      <c r="N693" s="8"/>
      <c r="O693" s="8"/>
    </row>
    <row r="694" spans="1:15" s="9" customFormat="1" hidden="1" x14ac:dyDescent="0.25">
      <c r="A694" s="523"/>
      <c r="B694" s="15" t="s">
        <v>3625</v>
      </c>
      <c r="C694" s="10" t="s">
        <v>3626</v>
      </c>
      <c r="D694" s="474"/>
      <c r="F694" s="497"/>
      <c r="G694" s="15" t="s">
        <v>2135</v>
      </c>
      <c r="H694" s="498"/>
      <c r="I694" s="497"/>
      <c r="J694" s="498"/>
      <c r="K694" s="498"/>
      <c r="L694" s="497"/>
      <c r="M694" s="34"/>
      <c r="N694" s="8"/>
      <c r="O694" s="8"/>
    </row>
    <row r="695" spans="1:15" s="9" customFormat="1" hidden="1" x14ac:dyDescent="0.25">
      <c r="A695" s="523"/>
      <c r="B695" s="15" t="s">
        <v>3627</v>
      </c>
      <c r="C695" s="10" t="s">
        <v>3628</v>
      </c>
      <c r="D695" s="474"/>
      <c r="F695" s="497" t="s">
        <v>1518</v>
      </c>
      <c r="G695" s="15"/>
      <c r="H695" s="498"/>
      <c r="I695" s="497"/>
      <c r="J695" s="498"/>
      <c r="K695" s="498"/>
      <c r="L695" s="497"/>
      <c r="M695" s="34"/>
      <c r="N695" s="8"/>
      <c r="O695" s="8"/>
    </row>
    <row r="696" spans="1:15" s="9" customFormat="1" hidden="1" x14ac:dyDescent="0.25">
      <c r="A696" s="523"/>
      <c r="B696" s="15" t="s">
        <v>3629</v>
      </c>
      <c r="C696" s="10" t="s">
        <v>3630</v>
      </c>
      <c r="D696" s="474"/>
      <c r="F696" s="497" t="s">
        <v>1518</v>
      </c>
      <c r="G696" s="15"/>
      <c r="H696" s="498"/>
      <c r="I696" s="497"/>
      <c r="J696" s="498"/>
      <c r="K696" s="498"/>
      <c r="L696" s="497"/>
      <c r="M696" s="34"/>
      <c r="N696" s="8"/>
      <c r="O696" s="8"/>
    </row>
    <row r="697" spans="1:15" s="9" customFormat="1" hidden="1" x14ac:dyDescent="0.25">
      <c r="A697" s="523"/>
      <c r="B697" s="15" t="s">
        <v>3631</v>
      </c>
      <c r="C697" s="10" t="s">
        <v>3632</v>
      </c>
      <c r="D697" s="474"/>
      <c r="F697" s="497"/>
      <c r="G697" s="15"/>
      <c r="H697" s="498"/>
      <c r="I697" s="497"/>
      <c r="J697" s="498"/>
      <c r="K697" s="498"/>
      <c r="L697" s="497"/>
      <c r="M697" s="34"/>
      <c r="N697" s="8"/>
      <c r="O697" s="8"/>
    </row>
    <row r="698" spans="1:15" s="9" customFormat="1" hidden="1" x14ac:dyDescent="0.25">
      <c r="A698" s="523"/>
      <c r="B698" s="15" t="s">
        <v>3633</v>
      </c>
      <c r="C698" s="10" t="s">
        <v>3634</v>
      </c>
      <c r="D698" s="474"/>
      <c r="F698" s="497"/>
      <c r="G698" s="15" t="s">
        <v>2135</v>
      </c>
      <c r="H698" s="498"/>
      <c r="I698" s="497"/>
      <c r="J698" s="498"/>
      <c r="K698" s="498"/>
      <c r="L698" s="497"/>
      <c r="M698" s="34"/>
      <c r="N698" s="8"/>
      <c r="O698" s="8"/>
    </row>
    <row r="699" spans="1:15" s="9" customFormat="1" hidden="1" x14ac:dyDescent="0.25">
      <c r="A699" s="523"/>
      <c r="B699" s="15" t="s">
        <v>3635</v>
      </c>
      <c r="C699" s="10" t="s">
        <v>3636</v>
      </c>
      <c r="D699" s="474"/>
      <c r="F699" s="497"/>
      <c r="G699" s="15" t="s">
        <v>1688</v>
      </c>
      <c r="H699" s="498"/>
      <c r="I699" s="497"/>
      <c r="J699" s="498"/>
      <c r="K699" s="498"/>
      <c r="L699" s="497"/>
      <c r="M699" s="34"/>
      <c r="N699" s="8"/>
      <c r="O699" s="8"/>
    </row>
    <row r="700" spans="1:15" s="9" customFormat="1" hidden="1" x14ac:dyDescent="0.25">
      <c r="A700" s="523"/>
      <c r="B700" s="15" t="s">
        <v>3637</v>
      </c>
      <c r="C700" s="10" t="s">
        <v>3638</v>
      </c>
      <c r="D700" s="474"/>
      <c r="F700" s="497"/>
      <c r="G700" s="15"/>
      <c r="H700" s="498"/>
      <c r="I700" s="497"/>
      <c r="J700" s="498"/>
      <c r="K700" s="498"/>
      <c r="L700" s="497"/>
      <c r="M700" s="34"/>
      <c r="N700" s="8"/>
      <c r="O700" s="8"/>
    </row>
    <row r="701" spans="1:15" s="9" customFormat="1" hidden="1" x14ac:dyDescent="0.25">
      <c r="A701" s="523"/>
      <c r="B701" s="15" t="s">
        <v>3639</v>
      </c>
      <c r="C701" s="10" t="s">
        <v>3640</v>
      </c>
      <c r="D701" s="474"/>
      <c r="F701" s="497"/>
      <c r="G701" s="15"/>
      <c r="H701" s="498"/>
      <c r="I701" s="497"/>
      <c r="J701" s="498"/>
      <c r="K701" s="498"/>
      <c r="L701" s="497"/>
      <c r="M701" s="34"/>
      <c r="N701" s="8"/>
      <c r="O701" s="8"/>
    </row>
    <row r="702" spans="1:15" s="9" customFormat="1" hidden="1" x14ac:dyDescent="0.25">
      <c r="A702" s="523"/>
      <c r="B702" s="15" t="s">
        <v>3641</v>
      </c>
      <c r="C702" s="10" t="s">
        <v>3642</v>
      </c>
      <c r="D702" s="474"/>
      <c r="F702" s="497"/>
      <c r="G702" s="15"/>
      <c r="H702" s="498"/>
      <c r="I702" s="497"/>
      <c r="J702" s="498"/>
      <c r="K702" s="498"/>
      <c r="L702" s="497"/>
      <c r="M702" s="34"/>
      <c r="N702" s="8"/>
      <c r="O702" s="8"/>
    </row>
    <row r="703" spans="1:15" s="9" customFormat="1" hidden="1" x14ac:dyDescent="0.25">
      <c r="A703" s="523"/>
      <c r="B703" s="15" t="s">
        <v>3643</v>
      </c>
      <c r="C703" s="10" t="s">
        <v>3644</v>
      </c>
      <c r="D703" s="474"/>
      <c r="F703" s="497"/>
      <c r="G703" s="15"/>
      <c r="H703" s="498"/>
      <c r="I703" s="497"/>
      <c r="J703" s="498"/>
      <c r="K703" s="498"/>
      <c r="L703" s="497"/>
      <c r="M703" s="34"/>
      <c r="N703" s="8"/>
      <c r="O703" s="8"/>
    </row>
    <row r="704" spans="1:15" s="9" customFormat="1" hidden="1" x14ac:dyDescent="0.25">
      <c r="A704" s="523"/>
      <c r="B704" s="15" t="s">
        <v>3645</v>
      </c>
      <c r="C704" s="10" t="s">
        <v>3646</v>
      </c>
      <c r="D704" s="474"/>
      <c r="F704" s="497" t="s">
        <v>1518</v>
      </c>
      <c r="G704" s="15"/>
      <c r="H704" s="498"/>
      <c r="I704" s="497"/>
      <c r="J704" s="498"/>
      <c r="K704" s="498"/>
      <c r="L704" s="497"/>
      <c r="M704" s="34"/>
      <c r="N704" s="8"/>
      <c r="O704" s="8"/>
    </row>
    <row r="705" spans="1:835" s="9" customFormat="1" hidden="1" x14ac:dyDescent="0.25">
      <c r="A705" s="523"/>
      <c r="B705" s="15" t="s">
        <v>3647</v>
      </c>
      <c r="C705" s="10" t="s">
        <v>3648</v>
      </c>
      <c r="D705" s="474"/>
      <c r="F705" s="497"/>
      <c r="G705" s="15" t="s">
        <v>2135</v>
      </c>
      <c r="H705" s="498" t="s">
        <v>2513</v>
      </c>
      <c r="I705" s="497"/>
      <c r="J705" s="498"/>
      <c r="K705" s="498"/>
      <c r="L705" s="497"/>
      <c r="M705" s="34"/>
      <c r="N705" s="8"/>
      <c r="O705" s="8"/>
    </row>
    <row r="706" spans="1:835" s="9" customFormat="1" hidden="1" x14ac:dyDescent="0.25">
      <c r="A706" s="523"/>
      <c r="B706" s="15" t="s">
        <v>3649</v>
      </c>
      <c r="C706" s="10" t="s">
        <v>3650</v>
      </c>
      <c r="D706" s="474"/>
      <c r="F706" s="497"/>
      <c r="G706" s="15" t="s">
        <v>2135</v>
      </c>
      <c r="H706" s="498"/>
      <c r="I706" s="497"/>
      <c r="J706" s="498"/>
      <c r="K706" s="498"/>
      <c r="L706" s="497"/>
      <c r="M706" s="34"/>
      <c r="N706" s="8"/>
      <c r="O706" s="8"/>
    </row>
    <row r="707" spans="1:835" s="9" customFormat="1" hidden="1" x14ac:dyDescent="0.25">
      <c r="A707" s="523"/>
      <c r="B707" s="15" t="s">
        <v>3651</v>
      </c>
      <c r="C707" s="10" t="s">
        <v>3652</v>
      </c>
      <c r="D707" s="474"/>
      <c r="F707" s="497"/>
      <c r="G707" s="15" t="s">
        <v>2135</v>
      </c>
      <c r="H707" s="498"/>
      <c r="I707" s="497"/>
      <c r="J707" s="498"/>
      <c r="K707" s="498"/>
      <c r="L707" s="497"/>
      <c r="M707" s="34"/>
      <c r="N707" s="8"/>
      <c r="O707" s="8"/>
    </row>
    <row r="708" spans="1:835" s="9" customFormat="1" hidden="1" x14ac:dyDescent="0.25">
      <c r="A708" s="523"/>
      <c r="B708" s="15" t="s">
        <v>3653</v>
      </c>
      <c r="C708" s="10" t="s">
        <v>3654</v>
      </c>
      <c r="D708" s="474"/>
      <c r="F708" s="497"/>
      <c r="G708" s="15" t="s">
        <v>2135</v>
      </c>
      <c r="H708" s="498"/>
      <c r="I708" s="497"/>
      <c r="J708" s="498"/>
      <c r="K708" s="498"/>
      <c r="L708" s="497"/>
      <c r="M708" s="34"/>
      <c r="N708" s="8"/>
      <c r="O708" s="8"/>
    </row>
    <row r="709" spans="1:835" s="9" customFormat="1" hidden="1" x14ac:dyDescent="0.25">
      <c r="A709" s="523"/>
      <c r="B709" s="15" t="s">
        <v>3655</v>
      </c>
      <c r="C709" s="10" t="s">
        <v>3656</v>
      </c>
      <c r="D709" s="474"/>
      <c r="F709" s="497"/>
      <c r="G709" s="15" t="s">
        <v>2135</v>
      </c>
      <c r="H709" s="498"/>
      <c r="I709" s="497"/>
      <c r="J709" s="498"/>
      <c r="K709" s="498"/>
      <c r="L709" s="497"/>
      <c r="M709" s="34"/>
      <c r="N709" s="8"/>
      <c r="O709" s="8"/>
    </row>
    <row r="710" spans="1:835" s="9" customFormat="1" hidden="1" x14ac:dyDescent="0.25">
      <c r="A710" s="523"/>
      <c r="B710" s="15" t="s">
        <v>3657</v>
      </c>
      <c r="C710" s="10" t="s">
        <v>3658</v>
      </c>
      <c r="D710" s="474"/>
      <c r="F710" s="497"/>
      <c r="G710" s="15" t="s">
        <v>2135</v>
      </c>
      <c r="H710" s="498"/>
      <c r="I710" s="497"/>
      <c r="J710" s="498"/>
      <c r="K710" s="498"/>
      <c r="L710" s="497"/>
      <c r="M710" s="34"/>
      <c r="N710" s="8"/>
      <c r="O710" s="8"/>
    </row>
    <row r="711" spans="1:835" s="9" customFormat="1" hidden="1" x14ac:dyDescent="0.25">
      <c r="A711" s="523"/>
      <c r="B711" s="15" t="s">
        <v>3659</v>
      </c>
      <c r="C711" s="10" t="s">
        <v>3660</v>
      </c>
      <c r="D711" s="474"/>
      <c r="F711" s="497" t="s">
        <v>1518</v>
      </c>
      <c r="G711" s="15"/>
      <c r="H711" s="498"/>
      <c r="I711" s="497"/>
      <c r="J711" s="498"/>
      <c r="K711" s="498"/>
      <c r="L711" s="497"/>
      <c r="M711" s="34"/>
      <c r="N711" s="8"/>
      <c r="O711" s="8"/>
    </row>
    <row r="712" spans="1:835" s="9" customFormat="1" hidden="1" x14ac:dyDescent="0.25">
      <c r="A712" s="523"/>
      <c r="B712" s="15" t="s">
        <v>3661</v>
      </c>
      <c r="C712" s="10" t="s">
        <v>3662</v>
      </c>
      <c r="D712" s="474"/>
      <c r="F712" s="497"/>
      <c r="G712" s="15" t="s">
        <v>2135</v>
      </c>
      <c r="H712" s="498"/>
      <c r="I712" s="497"/>
      <c r="J712" s="498"/>
      <c r="K712" s="498"/>
      <c r="L712" s="497"/>
      <c r="M712" s="34"/>
      <c r="N712" s="8"/>
      <c r="O712" s="8"/>
    </row>
    <row r="713" spans="1:835" s="9" customFormat="1" hidden="1" x14ac:dyDescent="0.25">
      <c r="A713" s="523"/>
      <c r="B713" s="15" t="s">
        <v>3663</v>
      </c>
      <c r="C713" s="10" t="s">
        <v>3664</v>
      </c>
      <c r="D713" s="474"/>
      <c r="F713" s="497"/>
      <c r="G713" s="15" t="s">
        <v>2135</v>
      </c>
      <c r="H713" s="498" t="s">
        <v>3544</v>
      </c>
      <c r="I713" s="497"/>
      <c r="J713" s="498"/>
      <c r="K713" s="498"/>
      <c r="L713" s="497"/>
      <c r="M713" s="34"/>
      <c r="N713" s="8"/>
      <c r="O713" s="8"/>
    </row>
    <row r="714" spans="1:835" s="9" customFormat="1" hidden="1" x14ac:dyDescent="0.25">
      <c r="A714" s="523"/>
      <c r="B714" s="15" t="s">
        <v>3665</v>
      </c>
      <c r="C714" s="10" t="s">
        <v>3666</v>
      </c>
      <c r="D714" s="474"/>
      <c r="F714" s="497"/>
      <c r="G714" s="15" t="s">
        <v>2135</v>
      </c>
      <c r="H714" s="498" t="s">
        <v>3544</v>
      </c>
      <c r="I714" s="497"/>
      <c r="J714" s="498"/>
      <c r="K714" s="498"/>
      <c r="L714" s="497"/>
      <c r="M714" s="34"/>
      <c r="N714" s="8"/>
      <c r="O714" s="8"/>
    </row>
    <row r="715" spans="1:835" s="9" customFormat="1" hidden="1" x14ac:dyDescent="0.25">
      <c r="A715" s="523"/>
      <c r="B715" s="15" t="s">
        <v>3667</v>
      </c>
      <c r="C715" s="10" t="s">
        <v>3668</v>
      </c>
      <c r="D715" s="474"/>
      <c r="F715" s="497"/>
      <c r="G715" s="15" t="s">
        <v>2135</v>
      </c>
      <c r="H715" s="498" t="s">
        <v>3544</v>
      </c>
      <c r="I715" s="497"/>
      <c r="J715" s="498"/>
      <c r="K715" s="498"/>
      <c r="L715" s="497"/>
      <c r="M715" s="34"/>
      <c r="N715" s="8"/>
      <c r="O715" s="8"/>
    </row>
    <row r="716" spans="1:835" s="9" customFormat="1" hidden="1" x14ac:dyDescent="0.25">
      <c r="A716" s="523"/>
      <c r="B716" s="15" t="s">
        <v>3669</v>
      </c>
      <c r="C716" s="15" t="s">
        <v>5</v>
      </c>
      <c r="D716" s="470"/>
      <c r="F716" s="497" t="s">
        <v>1518</v>
      </c>
      <c r="G716" s="15" t="s">
        <v>47</v>
      </c>
      <c r="H716" s="498" t="s">
        <v>3670</v>
      </c>
      <c r="I716" s="497"/>
      <c r="J716" s="498"/>
      <c r="K716" s="498"/>
      <c r="L716" s="497"/>
      <c r="M716" s="34"/>
      <c r="N716" s="8"/>
      <c r="O716" s="8"/>
    </row>
    <row r="717" spans="1:835" s="9" customFormat="1" ht="28.5" customHeight="1" x14ac:dyDescent="0.35">
      <c r="A717" s="523"/>
      <c r="B717" s="487" t="s">
        <v>3671</v>
      </c>
      <c r="C717" s="470"/>
      <c r="D717" s="470"/>
      <c r="F717" s="34"/>
      <c r="G717" s="470"/>
      <c r="H717" s="8"/>
      <c r="I717" s="34"/>
      <c r="J717" s="34"/>
      <c r="K717" s="8"/>
      <c r="L717" s="34"/>
      <c r="M717" s="34"/>
      <c r="N717" s="8"/>
      <c r="O717" s="8"/>
    </row>
    <row r="718" spans="1:835" s="9" customFormat="1" ht="15.75" customHeight="1" x14ac:dyDescent="0.35">
      <c r="A718" s="523"/>
      <c r="B718" s="487"/>
      <c r="C718" s="470"/>
      <c r="D718" s="470"/>
      <c r="F718" s="34"/>
      <c r="G718" s="470"/>
      <c r="H718" s="8"/>
      <c r="I718" s="34"/>
      <c r="J718" s="8"/>
      <c r="K718" s="8"/>
      <c r="L718" s="34"/>
      <c r="M718" s="34"/>
      <c r="N718" s="8"/>
      <c r="O718" s="8"/>
    </row>
    <row r="719" spans="1:835" s="6" customFormat="1" ht="46.5" customHeight="1" x14ac:dyDescent="0.25">
      <c r="A719" s="525" t="s">
        <v>3672</v>
      </c>
      <c r="B719" s="517"/>
      <c r="C719" s="481" t="s">
        <v>2119</v>
      </c>
      <c r="D719" s="481"/>
      <c r="E719" s="481" t="s">
        <v>2120</v>
      </c>
      <c r="F719" s="482" t="s">
        <v>1511</v>
      </c>
      <c r="G719" s="481" t="s">
        <v>1512</v>
      </c>
      <c r="H719" s="481" t="s">
        <v>2121</v>
      </c>
      <c r="I719" s="482" t="s">
        <v>20</v>
      </c>
      <c r="J719" s="481" t="s">
        <v>2130</v>
      </c>
      <c r="K719" s="481" t="s">
        <v>1514</v>
      </c>
      <c r="L719" s="482" t="s">
        <v>2122</v>
      </c>
      <c r="M719" s="482" t="s">
        <v>2123</v>
      </c>
      <c r="N719" s="481" t="s">
        <v>2124</v>
      </c>
      <c r="O719" s="481" t="s">
        <v>2125</v>
      </c>
      <c r="P719" s="494"/>
      <c r="Q719" s="31"/>
      <c r="R719" s="31"/>
      <c r="S719" s="31"/>
      <c r="T719" s="31"/>
      <c r="U719" s="31"/>
      <c r="V719" s="31"/>
      <c r="W719" s="31"/>
      <c r="X719" s="31"/>
      <c r="Y719" s="31"/>
      <c r="Z719" s="31"/>
      <c r="AA719" s="31"/>
      <c r="AB719" s="31"/>
      <c r="AC719" s="31"/>
      <c r="AD719" s="31"/>
      <c r="AE719" s="31"/>
      <c r="AF719" s="31"/>
      <c r="AG719" s="31"/>
      <c r="AH719" s="31"/>
      <c r="AI719" s="31"/>
      <c r="AJ719" s="31"/>
      <c r="AK719" s="31"/>
      <c r="AL719" s="31"/>
      <c r="AM719" s="31"/>
      <c r="AN719" s="31"/>
      <c r="AO719" s="31"/>
      <c r="AP719" s="31"/>
      <c r="AQ719" s="31"/>
      <c r="AR719" s="31"/>
      <c r="AS719" s="31"/>
      <c r="AT719" s="31"/>
      <c r="AU719" s="31"/>
      <c r="AV719" s="31"/>
      <c r="AW719" s="31"/>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c r="IB719"/>
      <c r="IC719"/>
      <c r="ID719"/>
      <c r="IE719"/>
      <c r="IF719"/>
      <c r="IG719"/>
      <c r="IH719"/>
      <c r="II719"/>
      <c r="IJ719"/>
      <c r="IK719"/>
      <c r="IL719"/>
      <c r="IM719"/>
      <c r="IN719"/>
      <c r="IO719"/>
      <c r="IP719"/>
      <c r="IQ719"/>
      <c r="IR719"/>
      <c r="IS719"/>
      <c r="IT719"/>
      <c r="IU719"/>
      <c r="IV719"/>
      <c r="IW719"/>
      <c r="IX719"/>
      <c r="IY719"/>
      <c r="IZ719"/>
      <c r="JA719"/>
      <c r="JB719"/>
      <c r="JC719"/>
      <c r="JD719"/>
      <c r="JE719"/>
      <c r="JF719"/>
      <c r="JG719"/>
      <c r="JH719"/>
      <c r="JI719"/>
      <c r="JJ719"/>
      <c r="JK719"/>
      <c r="JL719"/>
      <c r="JM719"/>
      <c r="JN719"/>
      <c r="JO719"/>
      <c r="JP719"/>
      <c r="JQ719"/>
      <c r="JR719"/>
      <c r="JS719"/>
      <c r="JT719"/>
      <c r="JU719"/>
      <c r="JV719"/>
      <c r="JW719"/>
      <c r="JX719"/>
      <c r="JY719"/>
      <c r="JZ719"/>
      <c r="KA719"/>
      <c r="KB719"/>
      <c r="KC719"/>
      <c r="KD719"/>
      <c r="KE719"/>
      <c r="KF719"/>
      <c r="KG719"/>
      <c r="KH719"/>
      <c r="KI719"/>
      <c r="KJ719"/>
      <c r="KK719"/>
      <c r="KL719"/>
      <c r="KM719"/>
      <c r="KN719"/>
      <c r="KO719"/>
      <c r="KP719"/>
      <c r="KQ719"/>
      <c r="KR719"/>
      <c r="KS719"/>
      <c r="KT719"/>
      <c r="KU719"/>
      <c r="KV719"/>
      <c r="KW719"/>
      <c r="KX719"/>
      <c r="KY719"/>
      <c r="KZ719"/>
      <c r="LA719"/>
      <c r="LB719"/>
      <c r="LC719"/>
      <c r="LD719"/>
      <c r="LE719"/>
      <c r="LF719"/>
      <c r="LG719"/>
      <c r="LH719"/>
      <c r="LI719"/>
      <c r="LJ719"/>
      <c r="LK719"/>
      <c r="LL719"/>
      <c r="LM719"/>
      <c r="LN719"/>
      <c r="LO719"/>
      <c r="LP719"/>
      <c r="LQ719"/>
      <c r="LR719"/>
      <c r="LS719"/>
      <c r="LT719"/>
      <c r="LU719"/>
      <c r="LV719"/>
      <c r="LW719"/>
      <c r="LX719"/>
      <c r="LY719"/>
      <c r="LZ719"/>
      <c r="MA719"/>
      <c r="MB719"/>
      <c r="MC719"/>
      <c r="MD719"/>
      <c r="ME719"/>
      <c r="MF719"/>
      <c r="MG719"/>
      <c r="MH719"/>
      <c r="MI719"/>
      <c r="MJ719"/>
      <c r="MK719"/>
      <c r="ML719"/>
      <c r="MM719"/>
      <c r="MN719"/>
      <c r="MO719"/>
      <c r="MP719"/>
      <c r="MQ719"/>
      <c r="MR719"/>
      <c r="MS719"/>
      <c r="MT719"/>
      <c r="MU719"/>
      <c r="MV719"/>
      <c r="MW719"/>
      <c r="MX719"/>
      <c r="MY719"/>
      <c r="MZ719"/>
      <c r="NA719"/>
      <c r="NB719"/>
      <c r="NC719"/>
      <c r="ND719"/>
      <c r="NE719"/>
      <c r="NF719"/>
      <c r="NG719"/>
      <c r="NH719"/>
      <c r="NI719"/>
      <c r="NJ719"/>
      <c r="NK719"/>
      <c r="NL719"/>
      <c r="NM719"/>
      <c r="NN719"/>
      <c r="NO719"/>
      <c r="NP719"/>
      <c r="NQ719"/>
      <c r="NR719"/>
      <c r="NS719"/>
      <c r="NT719"/>
      <c r="NU719"/>
      <c r="NV719"/>
      <c r="NW719"/>
      <c r="NX719"/>
      <c r="NY719"/>
      <c r="NZ719"/>
      <c r="OA719"/>
      <c r="OB719"/>
      <c r="OC719"/>
      <c r="OD719"/>
      <c r="OE719"/>
      <c r="OF719"/>
      <c r="OG719"/>
      <c r="OH719"/>
      <c r="OI719"/>
      <c r="OJ719"/>
      <c r="OK719"/>
      <c r="OL719"/>
      <c r="OM719"/>
      <c r="ON719"/>
      <c r="OO719"/>
      <c r="OP719"/>
      <c r="OQ719"/>
      <c r="OR719"/>
      <c r="OS719"/>
      <c r="OT719"/>
      <c r="OU719"/>
      <c r="OV719"/>
      <c r="OW719"/>
      <c r="OX719"/>
      <c r="OY719"/>
      <c r="OZ719"/>
      <c r="PA719"/>
      <c r="PB719"/>
      <c r="PC719"/>
      <c r="PD719"/>
      <c r="PE719"/>
      <c r="PF719"/>
      <c r="PG719"/>
      <c r="PH719"/>
      <c r="PI719"/>
      <c r="PJ719"/>
      <c r="PK719"/>
      <c r="PL719"/>
      <c r="PM719"/>
      <c r="PN719"/>
      <c r="PO719"/>
      <c r="PP719"/>
      <c r="PQ719"/>
      <c r="PR719"/>
      <c r="PS719"/>
      <c r="PT719"/>
      <c r="PU719"/>
      <c r="PV719"/>
      <c r="PW719"/>
      <c r="PX719"/>
      <c r="PY719"/>
      <c r="PZ719"/>
      <c r="QA719"/>
      <c r="QB719"/>
      <c r="QC719"/>
      <c r="QD719"/>
      <c r="QE719"/>
      <c r="QF719"/>
      <c r="QG719"/>
      <c r="QH719"/>
      <c r="QI719"/>
      <c r="QJ719"/>
      <c r="QK719"/>
      <c r="QL719"/>
      <c r="QM719"/>
      <c r="QN719"/>
      <c r="QO719"/>
      <c r="QP719"/>
      <c r="QQ719"/>
      <c r="QR719"/>
      <c r="QS719"/>
      <c r="QT719"/>
      <c r="QU719"/>
      <c r="QV719"/>
      <c r="QW719"/>
      <c r="QX719"/>
      <c r="QY719"/>
      <c r="QZ719"/>
      <c r="RA719"/>
      <c r="RB719"/>
      <c r="RC719"/>
      <c r="RD719"/>
      <c r="RE719"/>
      <c r="RF719"/>
      <c r="RG719"/>
      <c r="RH719"/>
      <c r="RI719"/>
      <c r="RJ719"/>
      <c r="RK719"/>
      <c r="RL719"/>
      <c r="RM719"/>
      <c r="RN719"/>
      <c r="RO719"/>
      <c r="RP719"/>
      <c r="RQ719"/>
      <c r="RR719"/>
      <c r="RS719"/>
      <c r="RT719"/>
      <c r="RU719"/>
      <c r="RV719"/>
      <c r="RW719"/>
      <c r="RX719"/>
      <c r="RY719"/>
      <c r="RZ719"/>
      <c r="SA719"/>
      <c r="SB719"/>
      <c r="SC719"/>
      <c r="SD719"/>
      <c r="SE719"/>
      <c r="SF719"/>
      <c r="SG719"/>
      <c r="SH719"/>
      <c r="SI719"/>
      <c r="SJ719"/>
      <c r="SK719"/>
      <c r="SL719"/>
      <c r="SM719"/>
      <c r="SN719"/>
      <c r="SO719"/>
      <c r="SP719"/>
      <c r="SQ719"/>
      <c r="SR719"/>
      <c r="SS719"/>
      <c r="ST719"/>
      <c r="SU719"/>
      <c r="SV719"/>
      <c r="SW719"/>
      <c r="SX719"/>
      <c r="SY719"/>
      <c r="SZ719"/>
      <c r="TA719"/>
      <c r="TB719"/>
      <c r="TC719"/>
      <c r="TD719"/>
      <c r="TE719"/>
      <c r="TF719"/>
      <c r="TG719"/>
      <c r="TH719"/>
      <c r="TI719"/>
      <c r="TJ719"/>
      <c r="TK719"/>
      <c r="TL719"/>
      <c r="TM719"/>
      <c r="TN719"/>
      <c r="TO719"/>
      <c r="TP719"/>
      <c r="TQ719"/>
      <c r="TR719"/>
      <c r="TS719"/>
      <c r="TT719"/>
      <c r="TU719"/>
      <c r="TV719"/>
      <c r="TW719"/>
      <c r="TX719"/>
      <c r="TY719"/>
      <c r="TZ719"/>
      <c r="UA719"/>
      <c r="UB719"/>
      <c r="UC719"/>
      <c r="UD719"/>
      <c r="UE719"/>
      <c r="UF719"/>
      <c r="UG719"/>
      <c r="UH719"/>
      <c r="UI719"/>
      <c r="UJ719"/>
      <c r="UK719"/>
      <c r="UL719"/>
      <c r="UM719"/>
      <c r="UN719"/>
      <c r="UO719"/>
      <c r="UP719"/>
      <c r="UQ719"/>
      <c r="UR719"/>
      <c r="US719"/>
      <c r="UT719"/>
      <c r="UU719"/>
      <c r="UV719"/>
      <c r="UW719"/>
      <c r="UX719"/>
      <c r="UY719"/>
      <c r="UZ719"/>
      <c r="VA719"/>
      <c r="VB719"/>
      <c r="VC719"/>
      <c r="VD719"/>
      <c r="VE719"/>
      <c r="VF719"/>
      <c r="VG719"/>
      <c r="VH719"/>
      <c r="VI719"/>
      <c r="VJ719"/>
      <c r="VK719"/>
      <c r="VL719"/>
      <c r="VM719"/>
      <c r="VN719"/>
      <c r="VO719"/>
      <c r="VP719"/>
      <c r="VQ719"/>
      <c r="VR719"/>
      <c r="VS719"/>
      <c r="VT719"/>
      <c r="VU719"/>
      <c r="VV719"/>
      <c r="VW719"/>
      <c r="VX719"/>
      <c r="VY719"/>
      <c r="VZ719"/>
      <c r="WA719"/>
      <c r="WB719"/>
      <c r="WC719"/>
      <c r="WD719"/>
      <c r="WE719"/>
      <c r="WF719"/>
      <c r="WG719"/>
      <c r="WH719"/>
      <c r="WI719"/>
      <c r="WJ719"/>
      <c r="WK719"/>
      <c r="WL719"/>
      <c r="WM719"/>
      <c r="WN719"/>
      <c r="WO719"/>
      <c r="WP719"/>
      <c r="WQ719"/>
      <c r="WR719"/>
      <c r="WS719"/>
      <c r="WT719"/>
      <c r="WU719"/>
      <c r="WV719"/>
      <c r="WW719"/>
      <c r="WX719"/>
      <c r="WY719"/>
      <c r="WZ719"/>
      <c r="XA719"/>
      <c r="XB719"/>
      <c r="XC719"/>
      <c r="XD719"/>
      <c r="XE719"/>
      <c r="XF719"/>
      <c r="XG719"/>
      <c r="XH719"/>
      <c r="XI719"/>
      <c r="XJ719"/>
      <c r="XK719"/>
      <c r="XL719"/>
      <c r="XM719"/>
      <c r="XN719"/>
      <c r="XO719"/>
      <c r="XP719"/>
      <c r="XQ719"/>
      <c r="XR719"/>
      <c r="XS719"/>
      <c r="XT719"/>
      <c r="XU719"/>
      <c r="XV719"/>
      <c r="XW719"/>
      <c r="XX719"/>
      <c r="XY719"/>
      <c r="XZ719"/>
      <c r="YA719"/>
      <c r="YB719"/>
      <c r="YC719"/>
      <c r="YD719"/>
      <c r="YE719"/>
      <c r="YF719"/>
      <c r="YG719"/>
      <c r="YH719"/>
      <c r="YI719"/>
      <c r="YJ719"/>
      <c r="YK719"/>
      <c r="YL719"/>
      <c r="YM719"/>
      <c r="YN719"/>
      <c r="YO719"/>
      <c r="YP719"/>
      <c r="YQ719"/>
      <c r="YR719"/>
      <c r="YS719"/>
      <c r="YT719"/>
      <c r="YU719"/>
      <c r="YV719"/>
      <c r="YW719"/>
      <c r="YX719"/>
      <c r="YY719"/>
      <c r="YZ719"/>
      <c r="ZA719"/>
      <c r="ZB719"/>
      <c r="ZC719"/>
      <c r="ZD719"/>
      <c r="ZE719"/>
      <c r="ZF719"/>
      <c r="ZG719"/>
      <c r="ZH719"/>
      <c r="ZI719"/>
      <c r="ZJ719"/>
      <c r="ZK719"/>
      <c r="ZL719"/>
      <c r="ZM719"/>
      <c r="ZN719"/>
      <c r="ZO719"/>
      <c r="ZP719"/>
      <c r="ZQ719"/>
      <c r="ZR719"/>
      <c r="ZS719"/>
      <c r="ZT719"/>
      <c r="ZU719"/>
      <c r="ZV719"/>
      <c r="ZW719"/>
      <c r="ZX719"/>
      <c r="ZY719"/>
      <c r="ZZ719"/>
      <c r="AAA719"/>
      <c r="AAB719"/>
      <c r="AAC719"/>
      <c r="AAD719"/>
      <c r="AAE719"/>
      <c r="AAF719"/>
      <c r="AAG719"/>
      <c r="AAH719"/>
      <c r="AAI719"/>
      <c r="AAJ719"/>
      <c r="AAK719"/>
      <c r="AAL719"/>
      <c r="AAM719"/>
      <c r="AAN719"/>
      <c r="AAO719"/>
      <c r="AAP719"/>
      <c r="AAQ719"/>
      <c r="AAR719"/>
      <c r="AAS719"/>
      <c r="AAT719"/>
      <c r="AAU719"/>
      <c r="AAV719"/>
      <c r="AAW719"/>
      <c r="AAX719"/>
      <c r="AAY719"/>
      <c r="AAZ719"/>
      <c r="ABA719"/>
      <c r="ABB719"/>
      <c r="ABC719"/>
      <c r="ABD719"/>
      <c r="ABE719"/>
      <c r="ABF719"/>
      <c r="ABG719"/>
      <c r="ABH719"/>
      <c r="ABI719"/>
      <c r="ABJ719"/>
      <c r="ABK719"/>
      <c r="ABL719"/>
      <c r="ABM719"/>
      <c r="ABN719"/>
      <c r="ABO719"/>
      <c r="ABP719"/>
      <c r="ABQ719"/>
      <c r="ABR719"/>
      <c r="ABS719"/>
      <c r="ABT719"/>
      <c r="ABU719"/>
      <c r="ABV719"/>
      <c r="ABW719"/>
      <c r="ABX719"/>
      <c r="ABY719"/>
      <c r="ABZ719"/>
      <c r="ACA719"/>
      <c r="ACB719"/>
      <c r="ACC719"/>
      <c r="ACD719"/>
      <c r="ACE719"/>
      <c r="ACF719"/>
      <c r="ACG719"/>
      <c r="ACH719"/>
      <c r="ACI719"/>
      <c r="ACJ719"/>
      <c r="ACK719"/>
      <c r="ACL719"/>
      <c r="ACM719"/>
      <c r="ACN719"/>
      <c r="ACO719"/>
      <c r="ACP719"/>
      <c r="ACQ719"/>
      <c r="ACR719"/>
      <c r="ACS719"/>
      <c r="ACT719"/>
      <c r="ACU719"/>
      <c r="ACV719"/>
      <c r="ACW719"/>
      <c r="ACX719"/>
      <c r="ACY719"/>
      <c r="ACZ719"/>
      <c r="ADA719"/>
      <c r="ADB719"/>
      <c r="ADC719"/>
      <c r="ADD719"/>
      <c r="ADE719"/>
      <c r="ADF719"/>
      <c r="ADG719"/>
      <c r="ADH719"/>
      <c r="ADI719"/>
      <c r="ADJ719"/>
      <c r="ADK719"/>
      <c r="ADL719"/>
      <c r="ADM719"/>
      <c r="ADN719"/>
      <c r="ADO719"/>
      <c r="ADP719"/>
      <c r="ADQ719"/>
      <c r="ADR719"/>
      <c r="ADS719"/>
      <c r="ADT719"/>
      <c r="ADU719"/>
      <c r="ADV719"/>
      <c r="ADW719"/>
      <c r="ADX719"/>
      <c r="ADY719"/>
      <c r="ADZ719"/>
      <c r="AEA719"/>
      <c r="AEB719"/>
      <c r="AEC719"/>
      <c r="AED719"/>
      <c r="AEE719"/>
      <c r="AEF719"/>
      <c r="AEG719"/>
      <c r="AEH719"/>
      <c r="AEI719"/>
      <c r="AEJ719"/>
      <c r="AEK719"/>
      <c r="AEL719"/>
      <c r="AEM719"/>
      <c r="AEN719"/>
      <c r="AEO719"/>
      <c r="AEP719"/>
      <c r="AEQ719"/>
      <c r="AER719"/>
      <c r="AES719"/>
      <c r="AET719"/>
      <c r="AEU719"/>
      <c r="AEV719"/>
      <c r="AEW719"/>
      <c r="AEX719"/>
      <c r="AEY719"/>
      <c r="AEZ719"/>
      <c r="AFA719"/>
      <c r="AFB719"/>
      <c r="AFC719"/>
    </row>
    <row r="720" spans="1:835" s="7" customFormat="1" x14ac:dyDescent="0.25">
      <c r="A720" s="16" t="s">
        <v>91</v>
      </c>
      <c r="B720" s="8"/>
      <c r="C720" s="17" t="s">
        <v>1615</v>
      </c>
      <c r="D720" s="470"/>
      <c r="E720" s="9"/>
      <c r="F720" s="32" t="s">
        <v>1518</v>
      </c>
      <c r="G720" s="33" t="s">
        <v>1564</v>
      </c>
      <c r="H720" s="33" t="s">
        <v>1567</v>
      </c>
      <c r="I720" s="32" t="str">
        <f>IF(VLOOKUP(A720,Klassifizierung!$E$4:$W$577,18,FALSE)=0,"",VLOOKUP(A720,Klassifizierung!$E$4:$W$577,18,FALSE))</f>
        <v>ARC</v>
      </c>
      <c r="J720" s="33" t="s">
        <v>2126</v>
      </c>
      <c r="K720" s="33" t="s">
        <v>21</v>
      </c>
      <c r="L720" s="32"/>
      <c r="M720" s="34"/>
      <c r="N720" s="8" t="s">
        <v>93</v>
      </c>
      <c r="O720" s="8"/>
      <c r="P720" s="8"/>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c r="CK720" s="9"/>
      <c r="CL720" s="9"/>
      <c r="CM720" s="9"/>
      <c r="CN720" s="9"/>
      <c r="CO720" s="9"/>
      <c r="CP720" s="9"/>
      <c r="CQ720" s="9"/>
      <c r="CR720" s="9"/>
      <c r="CS720" s="9"/>
      <c r="CT720" s="9"/>
      <c r="CU720" s="9"/>
      <c r="CV720" s="9"/>
      <c r="CW720" s="9"/>
      <c r="CX720" s="9"/>
      <c r="CY720" s="9"/>
      <c r="CZ720" s="9"/>
      <c r="DA720" s="9"/>
      <c r="DB720" s="9"/>
      <c r="DC720" s="9"/>
      <c r="DD720" s="9"/>
      <c r="DE720" s="9"/>
      <c r="DF720" s="9"/>
      <c r="DG720" s="9"/>
      <c r="DH720" s="9"/>
      <c r="DI720" s="9"/>
      <c r="DJ720" s="9"/>
      <c r="DK720" s="9"/>
      <c r="DL720" s="9"/>
      <c r="DM720" s="9"/>
      <c r="DN720" s="9"/>
      <c r="DO720" s="9"/>
      <c r="DP720" s="9"/>
      <c r="DQ720" s="9"/>
      <c r="DR720" s="9"/>
      <c r="DS720" s="9"/>
      <c r="DT720" s="9"/>
      <c r="DU720" s="9"/>
      <c r="DV720" s="9"/>
      <c r="DW720" s="9"/>
      <c r="DX720" s="9"/>
      <c r="DY720" s="9"/>
      <c r="DZ720" s="9"/>
      <c r="EA720" s="9"/>
      <c r="EB720" s="9"/>
      <c r="EC720" s="9"/>
      <c r="ED720" s="9"/>
      <c r="EE720" s="9"/>
      <c r="EF720" s="9"/>
      <c r="EG720" s="9"/>
      <c r="EH720" s="9"/>
      <c r="EI720" s="9"/>
      <c r="EJ720" s="9"/>
      <c r="EK720" s="9"/>
      <c r="EL720" s="9"/>
      <c r="EM720" s="9"/>
      <c r="EN720" s="9"/>
      <c r="EO720" s="9"/>
      <c r="EP720" s="9"/>
      <c r="EQ720" s="9"/>
      <c r="ER720" s="9"/>
      <c r="ES720" s="9"/>
      <c r="ET720" s="9"/>
      <c r="EU720" s="9"/>
      <c r="EV720" s="9"/>
      <c r="EW720" s="9"/>
      <c r="EX720" s="9"/>
      <c r="EY720" s="9"/>
      <c r="EZ720" s="9"/>
      <c r="FA720" s="9"/>
      <c r="FB720" s="9"/>
      <c r="FC720" s="9"/>
      <c r="FD720" s="9"/>
      <c r="FE720" s="9"/>
      <c r="FF720" s="9"/>
      <c r="FG720" s="9"/>
      <c r="FH720" s="9"/>
      <c r="FI720" s="9"/>
      <c r="FJ720" s="9"/>
      <c r="FK720" s="9"/>
      <c r="FL720" s="9"/>
      <c r="FM720" s="9"/>
      <c r="FN720" s="9"/>
      <c r="FO720" s="9"/>
      <c r="FP720" s="9"/>
      <c r="FQ720" s="9"/>
      <c r="FR720" s="9"/>
      <c r="FS720" s="9"/>
      <c r="FT720" s="9"/>
      <c r="FU720" s="9"/>
      <c r="FV720" s="9"/>
      <c r="FW720" s="9"/>
      <c r="FX720" s="9"/>
      <c r="FY720" s="9"/>
      <c r="FZ720" s="9"/>
      <c r="GA720" s="9"/>
      <c r="GB720" s="9"/>
      <c r="GC720" s="9"/>
      <c r="GD720" s="9"/>
      <c r="GE720" s="9"/>
      <c r="GF720" s="9"/>
      <c r="GG720" s="9"/>
      <c r="GH720" s="9"/>
      <c r="GI720" s="9"/>
      <c r="GJ720" s="9"/>
      <c r="GK720" s="9"/>
      <c r="GL720" s="9"/>
      <c r="GM720" s="9"/>
      <c r="GN720" s="9"/>
      <c r="GO720" s="9"/>
      <c r="GP720" s="9"/>
      <c r="GQ720" s="9"/>
      <c r="GR720" s="9"/>
      <c r="GS720" s="9"/>
      <c r="GT720" s="9"/>
      <c r="GU720" s="9"/>
      <c r="GV720" s="9"/>
      <c r="GW720" s="9"/>
      <c r="GX720" s="9"/>
      <c r="GY720" s="9"/>
      <c r="GZ720" s="9"/>
      <c r="HA720" s="9"/>
      <c r="HB720" s="9"/>
      <c r="HC720" s="9"/>
      <c r="HD720" s="9"/>
      <c r="HE720" s="9"/>
      <c r="HF720" s="9"/>
      <c r="HG720" s="9"/>
      <c r="HH720" s="9"/>
      <c r="HI720" s="9"/>
      <c r="HJ720" s="9"/>
      <c r="HK720" s="9"/>
      <c r="HL720" s="9"/>
      <c r="HM720" s="9"/>
      <c r="HN720" s="9"/>
      <c r="HO720" s="9"/>
      <c r="HP720" s="9"/>
      <c r="HQ720" s="9"/>
      <c r="HR720" s="9"/>
      <c r="HS720" s="9"/>
      <c r="HT720" s="9"/>
      <c r="HU720" s="9"/>
      <c r="HV720" s="9"/>
      <c r="HW720" s="9"/>
      <c r="HX720" s="9"/>
      <c r="HY720" s="9"/>
      <c r="HZ720" s="9"/>
      <c r="IA720" s="9"/>
      <c r="IB720" s="9"/>
      <c r="IC720" s="9"/>
      <c r="ID720" s="9"/>
      <c r="IE720" s="9"/>
      <c r="IF720" s="9"/>
      <c r="IG720" s="9"/>
      <c r="IH720" s="9"/>
      <c r="II720" s="9"/>
      <c r="IJ720" s="9"/>
      <c r="IK720" s="9"/>
      <c r="IL720" s="9"/>
      <c r="IM720" s="9"/>
      <c r="IN720" s="9"/>
      <c r="IO720" s="9"/>
      <c r="IP720" s="9"/>
      <c r="IQ720" s="9"/>
      <c r="IR720" s="9"/>
      <c r="IS720" s="9"/>
      <c r="IT720" s="9"/>
      <c r="IU720" s="9"/>
      <c r="IV720" s="9"/>
      <c r="IW720" s="9"/>
      <c r="IX720" s="9"/>
      <c r="IY720" s="9"/>
      <c r="IZ720" s="9"/>
      <c r="JA720" s="9"/>
      <c r="JB720" s="9"/>
      <c r="JC720" s="9"/>
      <c r="JD720" s="9"/>
      <c r="JE720" s="9"/>
      <c r="JF720" s="9"/>
      <c r="JG720" s="9"/>
      <c r="JH720" s="9"/>
      <c r="JI720" s="9"/>
      <c r="JJ720" s="9"/>
      <c r="JK720" s="9"/>
      <c r="JL720" s="9"/>
      <c r="JM720" s="9"/>
      <c r="JN720" s="9"/>
      <c r="JO720" s="9"/>
      <c r="JP720" s="9"/>
      <c r="JQ720" s="9"/>
      <c r="JR720" s="9"/>
      <c r="JS720" s="9"/>
      <c r="JT720" s="9"/>
      <c r="JU720" s="9"/>
      <c r="JV720" s="9"/>
      <c r="JW720" s="9"/>
      <c r="JX720" s="9"/>
      <c r="JY720" s="9"/>
      <c r="JZ720" s="9"/>
      <c r="KA720" s="9"/>
      <c r="KB720" s="9"/>
      <c r="KC720" s="9"/>
      <c r="KD720" s="9"/>
      <c r="KE720" s="9"/>
      <c r="KF720" s="9"/>
      <c r="KG720" s="9"/>
      <c r="KH720" s="9"/>
      <c r="KI720" s="9"/>
      <c r="KJ720" s="9"/>
      <c r="KK720" s="9"/>
      <c r="KL720" s="9"/>
      <c r="KM720" s="9"/>
      <c r="KN720" s="9"/>
      <c r="KO720" s="9"/>
      <c r="KP720" s="9"/>
      <c r="KQ720" s="9"/>
      <c r="KR720" s="9"/>
      <c r="KS720" s="9"/>
      <c r="KT720" s="9"/>
      <c r="KU720" s="9"/>
      <c r="KV720" s="9"/>
      <c r="KW720" s="9"/>
      <c r="KX720" s="9"/>
      <c r="KY720" s="9"/>
      <c r="KZ720" s="9"/>
      <c r="LA720" s="9"/>
      <c r="LB720" s="9"/>
      <c r="LC720" s="9"/>
      <c r="LD720" s="9"/>
      <c r="LE720" s="9"/>
      <c r="LF720" s="9"/>
      <c r="LG720" s="9"/>
      <c r="LH720" s="9"/>
      <c r="LI720" s="9"/>
      <c r="LJ720" s="9"/>
      <c r="LK720" s="9"/>
      <c r="LL720" s="9"/>
      <c r="LM720" s="9"/>
      <c r="LN720" s="9"/>
      <c r="LO720" s="9"/>
      <c r="LP720" s="9"/>
      <c r="LQ720" s="9"/>
      <c r="LR720" s="9"/>
      <c r="LS720" s="9"/>
      <c r="LT720" s="9"/>
      <c r="LU720" s="9"/>
      <c r="LV720" s="9"/>
      <c r="LW720" s="9"/>
      <c r="LX720" s="9"/>
      <c r="LY720" s="9"/>
      <c r="LZ720" s="9"/>
      <c r="MA720" s="9"/>
      <c r="MB720" s="9"/>
      <c r="MC720" s="9"/>
      <c r="MD720" s="9"/>
      <c r="ME720" s="9"/>
      <c r="MF720" s="9"/>
      <c r="MG720" s="9"/>
      <c r="MH720" s="9"/>
      <c r="MI720" s="9"/>
      <c r="MJ720" s="9"/>
      <c r="MK720" s="9"/>
      <c r="ML720" s="9"/>
      <c r="MM720" s="9"/>
      <c r="MN720" s="9"/>
      <c r="MO720" s="9"/>
      <c r="MP720" s="9"/>
      <c r="MQ720" s="9"/>
      <c r="MR720" s="9"/>
      <c r="MS720" s="9"/>
      <c r="MT720" s="9"/>
      <c r="MU720" s="9"/>
      <c r="MV720" s="9"/>
      <c r="MW720" s="9"/>
      <c r="MX720" s="9"/>
      <c r="MY720" s="9"/>
      <c r="MZ720" s="9"/>
      <c r="NA720" s="9"/>
      <c r="NB720" s="9"/>
      <c r="NC720" s="9"/>
      <c r="ND720" s="9"/>
      <c r="NE720" s="9"/>
      <c r="NF720" s="9"/>
      <c r="NG720" s="9"/>
      <c r="NH720" s="9"/>
      <c r="NI720" s="9"/>
      <c r="NJ720" s="9"/>
      <c r="NK720" s="9"/>
      <c r="NL720" s="9"/>
      <c r="NM720" s="9"/>
      <c r="NN720" s="9"/>
      <c r="NO720" s="9"/>
      <c r="NP720" s="9"/>
      <c r="NQ720" s="9"/>
      <c r="NR720" s="9"/>
      <c r="NS720" s="9"/>
      <c r="NT720" s="9"/>
      <c r="NU720" s="9"/>
      <c r="NV720" s="9"/>
      <c r="NW720" s="9"/>
      <c r="NX720" s="9"/>
      <c r="NY720" s="9"/>
      <c r="NZ720" s="9"/>
      <c r="OA720" s="9"/>
      <c r="OB720" s="9"/>
      <c r="OC720" s="9"/>
      <c r="OD720" s="9"/>
      <c r="OE720" s="9"/>
      <c r="OF720" s="9"/>
      <c r="OG720" s="9"/>
      <c r="OH720" s="9"/>
      <c r="OI720" s="9"/>
      <c r="OJ720" s="9"/>
      <c r="OK720" s="9"/>
      <c r="OL720" s="9"/>
      <c r="OM720" s="9"/>
      <c r="ON720" s="9"/>
      <c r="OO720" s="9"/>
      <c r="OP720" s="9"/>
      <c r="OQ720" s="9"/>
      <c r="OR720" s="9"/>
      <c r="OS720" s="9"/>
      <c r="OT720" s="9"/>
      <c r="OU720" s="9"/>
      <c r="OV720" s="9"/>
      <c r="OW720" s="9"/>
      <c r="OX720" s="9"/>
      <c r="OY720" s="9"/>
      <c r="OZ720" s="9"/>
      <c r="PA720" s="9"/>
      <c r="PB720" s="9"/>
      <c r="PC720" s="9"/>
      <c r="PD720" s="9"/>
      <c r="PE720" s="9"/>
      <c r="PF720" s="9"/>
      <c r="PG720" s="9"/>
      <c r="PH720" s="9"/>
      <c r="PI720" s="9"/>
      <c r="PJ720" s="9"/>
      <c r="PK720" s="9"/>
      <c r="PL720" s="9"/>
      <c r="PM720" s="9"/>
      <c r="PN720" s="9"/>
      <c r="PO720" s="9"/>
      <c r="PP720" s="9"/>
      <c r="PQ720" s="9"/>
      <c r="PR720" s="9"/>
      <c r="PS720" s="9"/>
      <c r="PT720" s="9"/>
      <c r="PU720" s="9"/>
      <c r="PV720" s="9"/>
      <c r="PW720" s="9"/>
      <c r="PX720" s="9"/>
      <c r="PY720" s="9"/>
      <c r="PZ720" s="9"/>
      <c r="QA720" s="9"/>
      <c r="QB720" s="9"/>
      <c r="QC720" s="9"/>
      <c r="QD720" s="9"/>
      <c r="QE720" s="9"/>
      <c r="QF720" s="9"/>
      <c r="QG720" s="9"/>
      <c r="QH720" s="9"/>
      <c r="QI720" s="9"/>
      <c r="QJ720" s="9"/>
      <c r="QK720" s="9"/>
      <c r="QL720" s="9"/>
      <c r="QM720" s="9"/>
      <c r="QN720" s="9"/>
      <c r="QO720" s="9"/>
      <c r="QP720" s="9"/>
      <c r="QQ720" s="9"/>
      <c r="QR720" s="9"/>
      <c r="QS720" s="9"/>
      <c r="QT720" s="9"/>
      <c r="QU720" s="9"/>
      <c r="QV720" s="9"/>
      <c r="QW720" s="9"/>
      <c r="QX720" s="9"/>
      <c r="QY720" s="9"/>
      <c r="QZ720" s="9"/>
      <c r="RA720" s="9"/>
      <c r="RB720" s="9"/>
      <c r="RC720" s="9"/>
      <c r="RD720" s="9"/>
      <c r="RE720" s="9"/>
      <c r="RF720" s="9"/>
      <c r="RG720" s="9"/>
      <c r="RH720" s="9"/>
      <c r="RI720" s="9"/>
      <c r="RJ720" s="9"/>
      <c r="RK720" s="9"/>
      <c r="RL720" s="9"/>
      <c r="RM720" s="9"/>
      <c r="RN720" s="9"/>
      <c r="RO720" s="9"/>
      <c r="RP720" s="9"/>
      <c r="RQ720" s="9"/>
      <c r="RR720" s="9"/>
      <c r="RS720" s="9"/>
      <c r="RT720" s="9"/>
      <c r="RU720" s="9"/>
      <c r="RV720" s="9"/>
      <c r="RW720" s="9"/>
      <c r="RX720" s="9"/>
      <c r="RY720" s="9"/>
      <c r="RZ720" s="9"/>
      <c r="SA720" s="9"/>
      <c r="SB720" s="9"/>
      <c r="SC720" s="9"/>
      <c r="SD720" s="9"/>
      <c r="SE720" s="9"/>
      <c r="SF720" s="9"/>
      <c r="SG720" s="9"/>
      <c r="SH720" s="9"/>
      <c r="SI720" s="9"/>
      <c r="SJ720" s="9"/>
      <c r="SK720" s="9"/>
      <c r="SL720" s="9"/>
      <c r="SM720" s="9"/>
      <c r="SN720" s="9"/>
      <c r="SO720" s="9"/>
      <c r="SP720" s="9"/>
      <c r="SQ720" s="9"/>
      <c r="SR720" s="9"/>
      <c r="SS720" s="9"/>
      <c r="ST720" s="9"/>
      <c r="SU720" s="9"/>
      <c r="SV720" s="9"/>
      <c r="SW720" s="9"/>
      <c r="SX720" s="9"/>
      <c r="SY720" s="9"/>
      <c r="SZ720" s="9"/>
      <c r="TA720" s="9"/>
      <c r="TB720" s="9"/>
      <c r="TC720" s="9"/>
      <c r="TD720" s="9"/>
      <c r="TE720" s="9"/>
      <c r="TF720" s="9"/>
      <c r="TG720" s="9"/>
      <c r="TH720" s="9"/>
      <c r="TI720" s="9"/>
      <c r="TJ720" s="9"/>
      <c r="TK720" s="9"/>
      <c r="TL720" s="9"/>
      <c r="TM720" s="9"/>
      <c r="TN720" s="9"/>
      <c r="TO720" s="9"/>
      <c r="TP720" s="9"/>
      <c r="TQ720" s="9"/>
      <c r="TR720" s="9"/>
      <c r="TS720" s="9"/>
      <c r="TT720" s="9"/>
      <c r="TU720" s="9"/>
      <c r="TV720" s="9"/>
      <c r="TW720" s="9"/>
      <c r="TX720" s="9"/>
      <c r="TY720" s="9"/>
      <c r="TZ720" s="9"/>
      <c r="UA720" s="9"/>
      <c r="UB720" s="9"/>
      <c r="UC720" s="9"/>
      <c r="UD720" s="9"/>
      <c r="UE720" s="9"/>
      <c r="UF720" s="9"/>
      <c r="UG720" s="9"/>
      <c r="UH720" s="9"/>
      <c r="UI720" s="9"/>
      <c r="UJ720" s="9"/>
      <c r="UK720" s="9"/>
      <c r="UL720" s="9"/>
      <c r="UM720" s="9"/>
      <c r="UN720" s="9"/>
      <c r="UO720" s="9"/>
      <c r="UP720" s="9"/>
      <c r="UQ720" s="9"/>
      <c r="UR720" s="9"/>
      <c r="US720" s="9"/>
      <c r="UT720" s="9"/>
      <c r="UU720" s="9"/>
      <c r="UV720" s="9"/>
      <c r="UW720" s="9"/>
      <c r="UX720" s="9"/>
      <c r="UY720" s="9"/>
      <c r="UZ720" s="9"/>
      <c r="VA720" s="9"/>
      <c r="VB720" s="9"/>
      <c r="VC720" s="9"/>
      <c r="VD720" s="9"/>
      <c r="VE720" s="9"/>
      <c r="VF720" s="9"/>
      <c r="VG720" s="9"/>
      <c r="VH720" s="9"/>
      <c r="VI720" s="9"/>
      <c r="VJ720" s="9"/>
      <c r="VK720" s="9"/>
      <c r="VL720" s="9"/>
      <c r="VM720" s="9"/>
      <c r="VN720" s="9"/>
      <c r="VO720" s="9"/>
      <c r="VP720" s="9"/>
      <c r="VQ720" s="9"/>
      <c r="VR720" s="9"/>
      <c r="VS720" s="9"/>
      <c r="VT720" s="9"/>
      <c r="VU720" s="9"/>
      <c r="VV720" s="9"/>
      <c r="VW720" s="9"/>
      <c r="VX720" s="9"/>
      <c r="VY720" s="9"/>
      <c r="VZ720" s="9"/>
      <c r="WA720" s="9"/>
      <c r="WB720" s="9"/>
      <c r="WC720" s="9"/>
      <c r="WD720" s="9"/>
      <c r="WE720" s="9"/>
      <c r="WF720" s="9"/>
      <c r="WG720" s="9"/>
      <c r="WH720" s="9"/>
      <c r="WI720" s="9"/>
      <c r="WJ720" s="9"/>
      <c r="WK720" s="9"/>
      <c r="WL720" s="9"/>
      <c r="WM720" s="9"/>
      <c r="WN720" s="9"/>
      <c r="WO720" s="9"/>
      <c r="WP720" s="9"/>
      <c r="WQ720" s="9"/>
      <c r="WR720" s="9"/>
      <c r="WS720" s="9"/>
      <c r="WT720" s="9"/>
      <c r="WU720" s="9"/>
      <c r="WV720" s="9"/>
      <c r="WW720" s="9"/>
      <c r="WX720" s="9"/>
      <c r="WY720" s="9"/>
      <c r="WZ720" s="9"/>
      <c r="XA720" s="9"/>
      <c r="XB720" s="9"/>
      <c r="XC720" s="9"/>
      <c r="XD720" s="9"/>
      <c r="XE720" s="9"/>
      <c r="XF720" s="9"/>
      <c r="XG720" s="9"/>
      <c r="XH720" s="9"/>
      <c r="XI720" s="9"/>
      <c r="XJ720" s="9"/>
      <c r="XK720" s="9"/>
      <c r="XL720" s="9"/>
      <c r="XM720" s="9"/>
      <c r="XN720" s="9"/>
      <c r="XO720" s="9"/>
      <c r="XP720" s="9"/>
      <c r="XQ720" s="9"/>
      <c r="XR720" s="9"/>
      <c r="XS720" s="9"/>
      <c r="XT720" s="9"/>
      <c r="XU720" s="9"/>
      <c r="XV720" s="9"/>
      <c r="XW720" s="9"/>
      <c r="XX720" s="9"/>
      <c r="XY720" s="9"/>
      <c r="XZ720" s="9"/>
      <c r="YA720" s="9"/>
      <c r="YB720" s="9"/>
      <c r="YC720" s="9"/>
      <c r="YD720" s="9"/>
      <c r="YE720" s="9"/>
      <c r="YF720" s="9"/>
      <c r="YG720" s="9"/>
      <c r="YH720" s="9"/>
      <c r="YI720" s="9"/>
      <c r="YJ720" s="9"/>
      <c r="YK720" s="9"/>
      <c r="YL720" s="9"/>
      <c r="YM720" s="9"/>
      <c r="YN720" s="9"/>
      <c r="YO720" s="9"/>
      <c r="YP720" s="9"/>
      <c r="YQ720" s="9"/>
      <c r="YR720" s="9"/>
      <c r="YS720" s="9"/>
      <c r="YT720" s="9"/>
      <c r="YU720" s="9"/>
      <c r="YV720" s="9"/>
      <c r="YW720" s="9"/>
      <c r="YX720" s="9"/>
      <c r="YY720" s="9"/>
      <c r="YZ720" s="9"/>
      <c r="ZA720" s="9"/>
      <c r="ZB720" s="9"/>
      <c r="ZC720" s="9"/>
      <c r="ZD720" s="9"/>
      <c r="ZE720" s="9"/>
      <c r="ZF720" s="9"/>
      <c r="ZG720" s="9"/>
      <c r="ZH720" s="9"/>
      <c r="ZI720" s="9"/>
      <c r="ZJ720" s="9"/>
      <c r="ZK720" s="9"/>
      <c r="ZL720" s="9"/>
      <c r="ZM720" s="9"/>
      <c r="ZN720" s="9"/>
      <c r="ZO720" s="9"/>
      <c r="ZP720" s="9"/>
      <c r="ZQ720" s="9"/>
      <c r="ZR720" s="9"/>
      <c r="ZS720" s="9"/>
      <c r="ZT720" s="9"/>
      <c r="ZU720" s="9"/>
      <c r="ZV720" s="9"/>
      <c r="ZW720" s="9"/>
      <c r="ZX720" s="9"/>
      <c r="ZY720" s="9"/>
      <c r="ZZ720" s="9"/>
      <c r="AAA720" s="9"/>
      <c r="AAB720" s="9"/>
      <c r="AAC720" s="9"/>
      <c r="AAD720" s="9"/>
      <c r="AAE720" s="9"/>
      <c r="AAF720" s="9"/>
      <c r="AAG720" s="9"/>
      <c r="AAH720" s="9"/>
      <c r="AAI720" s="9"/>
      <c r="AAJ720" s="9"/>
      <c r="AAK720" s="9"/>
      <c r="AAL720" s="9"/>
      <c r="AAM720" s="9"/>
      <c r="AAN720" s="9"/>
      <c r="AAO720" s="9"/>
      <c r="AAP720" s="9"/>
      <c r="AAQ720" s="9"/>
      <c r="AAR720" s="9"/>
      <c r="AAS720" s="9"/>
      <c r="AAT720" s="9"/>
      <c r="AAU720" s="9"/>
      <c r="AAV720" s="9"/>
      <c r="AAW720" s="9"/>
      <c r="AAX720" s="9"/>
      <c r="AAY720" s="9"/>
      <c r="AAZ720" s="9"/>
      <c r="ABA720" s="9"/>
      <c r="ABB720" s="9"/>
      <c r="ABC720" s="9"/>
      <c r="ABD720" s="9"/>
      <c r="ABE720" s="9"/>
      <c r="ABF720" s="9"/>
      <c r="ABG720" s="9"/>
      <c r="ABH720" s="9"/>
      <c r="ABI720" s="9"/>
      <c r="ABJ720" s="9"/>
      <c r="ABK720" s="9"/>
      <c r="ABL720" s="9"/>
      <c r="ABM720" s="9"/>
      <c r="ABN720" s="9"/>
      <c r="ABO720" s="9"/>
      <c r="ABP720" s="9"/>
      <c r="ABQ720" s="9"/>
      <c r="ABR720" s="9"/>
      <c r="ABS720" s="9"/>
      <c r="ABT720" s="9"/>
      <c r="ABU720" s="9"/>
      <c r="ABV720" s="9"/>
      <c r="ABW720" s="9"/>
      <c r="ABX720" s="9"/>
      <c r="ABY720" s="9"/>
      <c r="ABZ720" s="9"/>
      <c r="ACA720" s="9"/>
      <c r="ACB720" s="9"/>
      <c r="ACC720" s="9"/>
      <c r="ACD720" s="9"/>
      <c r="ACE720" s="9"/>
      <c r="ACF720" s="9"/>
      <c r="ACG720" s="9"/>
      <c r="ACH720" s="9"/>
      <c r="ACI720" s="9"/>
      <c r="ACJ720" s="9"/>
      <c r="ACK720" s="9"/>
      <c r="ACL720" s="9"/>
      <c r="ACM720" s="9"/>
      <c r="ACN720" s="9"/>
      <c r="ACO720" s="9"/>
      <c r="ACP720" s="9"/>
      <c r="ACQ720" s="9"/>
      <c r="ACR720" s="9"/>
      <c r="ACS720" s="9"/>
      <c r="ACT720" s="9"/>
      <c r="ACU720" s="9"/>
      <c r="ACV720" s="9"/>
      <c r="ACW720" s="9"/>
      <c r="ACX720" s="9"/>
      <c r="ACY720" s="9"/>
      <c r="ACZ720" s="9"/>
      <c r="ADA720" s="9"/>
      <c r="ADB720" s="9"/>
      <c r="ADC720" s="9"/>
      <c r="ADD720" s="9"/>
      <c r="ADE720" s="9"/>
      <c r="ADF720" s="9"/>
      <c r="ADG720" s="9"/>
      <c r="ADH720" s="9"/>
      <c r="ADI720" s="9"/>
      <c r="ADJ720" s="9"/>
      <c r="ADK720" s="9"/>
      <c r="ADL720" s="9"/>
      <c r="ADM720" s="9"/>
      <c r="ADN720" s="9"/>
      <c r="ADO720" s="9"/>
      <c r="ADP720" s="9"/>
      <c r="ADQ720" s="9"/>
      <c r="ADR720" s="9"/>
      <c r="ADS720" s="9"/>
      <c r="ADT720" s="9"/>
      <c r="ADU720" s="9"/>
      <c r="ADV720" s="9"/>
      <c r="ADW720" s="9"/>
      <c r="ADX720" s="9"/>
      <c r="ADY720" s="9"/>
      <c r="ADZ720" s="9"/>
      <c r="AEA720" s="9"/>
      <c r="AEB720" s="9"/>
      <c r="AEC720" s="9"/>
      <c r="AED720" s="9"/>
      <c r="AEE720" s="9"/>
      <c r="AEF720" s="9"/>
      <c r="AEG720" s="9"/>
      <c r="AEH720" s="9"/>
      <c r="AEI720" s="9"/>
      <c r="AEJ720" s="9"/>
      <c r="AEK720" s="9"/>
      <c r="AEL720" s="9"/>
      <c r="AEM720" s="9"/>
      <c r="AEN720" s="9"/>
      <c r="AEO720" s="9"/>
      <c r="AEP720" s="9"/>
      <c r="AEQ720" s="9"/>
      <c r="AER720" s="9"/>
      <c r="AES720" s="9"/>
      <c r="AET720" s="9"/>
      <c r="AEU720" s="9"/>
      <c r="AEV720" s="9"/>
      <c r="AEW720" s="9"/>
      <c r="AEX720" s="9"/>
      <c r="AEY720" s="9"/>
      <c r="AEZ720" s="9"/>
      <c r="AFA720" s="9"/>
      <c r="AFB720" s="9"/>
      <c r="AFC720" s="9"/>
    </row>
    <row r="721" spans="1:835" s="19" customFormat="1" x14ac:dyDescent="0.25">
      <c r="A721" s="16" t="s">
        <v>91</v>
      </c>
      <c r="C721" s="18" t="s">
        <v>1601</v>
      </c>
      <c r="D721" s="471"/>
      <c r="E721" s="9"/>
      <c r="F721" s="32" t="s">
        <v>1554</v>
      </c>
      <c r="G721" s="33" t="s">
        <v>1568</v>
      </c>
      <c r="H721" s="33" t="s">
        <v>1569</v>
      </c>
      <c r="I721" s="32" t="str">
        <f>IF(VLOOKUP(A721,Klassifizierung!$E$4:$W$577,18,FALSE)=0,"",VLOOKUP(A721,Klassifizierung!$E$4:$W$577,18,FALSE))</f>
        <v>ARC</v>
      </c>
      <c r="J721" s="33" t="s">
        <v>2126</v>
      </c>
      <c r="K721" s="33" t="s">
        <v>21</v>
      </c>
      <c r="L721" s="32"/>
      <c r="M721" s="34"/>
      <c r="N721" s="8" t="s">
        <v>93</v>
      </c>
      <c r="O721" s="8"/>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c r="CI721" s="9"/>
      <c r="CJ721" s="9"/>
      <c r="CK721" s="9"/>
      <c r="CL721" s="9"/>
      <c r="CM721" s="9"/>
      <c r="CN721" s="9"/>
      <c r="CO721" s="9"/>
      <c r="CP721" s="9"/>
      <c r="CQ721" s="9"/>
      <c r="CR721" s="9"/>
      <c r="CS721" s="9"/>
      <c r="CT721" s="9"/>
      <c r="CU721" s="9"/>
      <c r="CV721" s="9"/>
      <c r="CW721" s="9"/>
      <c r="CX721" s="9"/>
      <c r="CY721" s="9"/>
      <c r="CZ721" s="9"/>
      <c r="DA721" s="9"/>
      <c r="DB721" s="9"/>
      <c r="DC721" s="9"/>
      <c r="DD721" s="9"/>
      <c r="DE721" s="9"/>
      <c r="DF721" s="9"/>
      <c r="DG721" s="9"/>
      <c r="DH721" s="9"/>
      <c r="DI721" s="9"/>
      <c r="DJ721" s="9"/>
      <c r="DK721" s="9"/>
      <c r="DL721" s="9"/>
      <c r="DM721" s="9"/>
      <c r="DN721" s="9"/>
      <c r="DO721" s="9"/>
      <c r="DP721" s="9"/>
      <c r="DQ721" s="9"/>
      <c r="DR721" s="9"/>
      <c r="DS721" s="9"/>
      <c r="DT721" s="9"/>
      <c r="DU721" s="9"/>
      <c r="DV721" s="9"/>
      <c r="DW721" s="9"/>
      <c r="DX721" s="9"/>
      <c r="DY721" s="9"/>
      <c r="DZ721" s="9"/>
      <c r="EA721" s="9"/>
      <c r="EB721" s="9"/>
      <c r="EC721" s="9"/>
      <c r="ED721" s="9"/>
      <c r="EE721" s="9"/>
      <c r="EF721" s="9"/>
      <c r="EG721" s="9"/>
      <c r="EH721" s="9"/>
      <c r="EI721" s="9"/>
      <c r="EJ721" s="9"/>
      <c r="EK721" s="9"/>
      <c r="EL721" s="9"/>
      <c r="EM721" s="9"/>
      <c r="EN721" s="9"/>
      <c r="EO721" s="9"/>
      <c r="EP721" s="9"/>
      <c r="EQ721" s="9"/>
      <c r="ER721" s="9"/>
      <c r="ES721" s="9"/>
      <c r="ET721" s="9"/>
      <c r="EU721" s="9"/>
      <c r="EV721" s="9"/>
      <c r="EW721" s="9"/>
      <c r="EX721" s="9"/>
      <c r="EY721" s="9"/>
      <c r="EZ721" s="9"/>
      <c r="FA721" s="9"/>
      <c r="FB721" s="9"/>
      <c r="FC721" s="9"/>
      <c r="FD721" s="9"/>
      <c r="FE721" s="9"/>
      <c r="FF721" s="9"/>
      <c r="FG721" s="9"/>
      <c r="FH721" s="9"/>
      <c r="FI721" s="9"/>
      <c r="FJ721" s="9"/>
      <c r="FK721" s="9"/>
      <c r="FL721" s="9"/>
      <c r="FM721" s="9"/>
      <c r="FN721" s="9"/>
      <c r="FO721" s="9"/>
      <c r="FP721" s="9"/>
      <c r="FQ721" s="9"/>
      <c r="FR721" s="9"/>
      <c r="FS721" s="9"/>
      <c r="FT721" s="9"/>
      <c r="FU721" s="9"/>
      <c r="FV721" s="9"/>
      <c r="FW721" s="9"/>
      <c r="FX721" s="9"/>
      <c r="FY721" s="9"/>
      <c r="FZ721" s="9"/>
      <c r="GA721" s="9"/>
      <c r="GB721" s="9"/>
      <c r="GC721" s="9"/>
      <c r="GD721" s="9"/>
      <c r="GE721" s="9"/>
      <c r="GF721" s="9"/>
      <c r="GG721" s="9"/>
      <c r="GH721" s="9"/>
      <c r="GI721" s="9"/>
      <c r="GJ721" s="9"/>
      <c r="GK721" s="9"/>
      <c r="GL721" s="9"/>
      <c r="GM721" s="9"/>
      <c r="GN721" s="9"/>
      <c r="GO721" s="9"/>
      <c r="GP721" s="9"/>
      <c r="GQ721" s="9"/>
      <c r="GR721" s="9"/>
      <c r="GS721" s="9"/>
      <c r="GT721" s="9"/>
      <c r="GU721" s="9"/>
      <c r="GV721" s="9"/>
      <c r="GW721" s="9"/>
      <c r="GX721" s="9"/>
      <c r="GY721" s="9"/>
      <c r="GZ721" s="9"/>
      <c r="HA721" s="9"/>
      <c r="HB721" s="9"/>
      <c r="HC721" s="9"/>
      <c r="HD721" s="9"/>
      <c r="HE721" s="9"/>
      <c r="HF721" s="9"/>
      <c r="HG721" s="9"/>
      <c r="HH721" s="9"/>
      <c r="HI721" s="9"/>
      <c r="HJ721" s="9"/>
      <c r="HK721" s="9"/>
      <c r="HL721" s="9"/>
      <c r="HM721" s="9"/>
      <c r="HN721" s="9"/>
      <c r="HO721" s="9"/>
      <c r="HP721" s="9"/>
      <c r="HQ721" s="9"/>
      <c r="HR721" s="9"/>
      <c r="HS721" s="9"/>
      <c r="HT721" s="9"/>
      <c r="HU721" s="9"/>
      <c r="HV721" s="9"/>
      <c r="HW721" s="9"/>
      <c r="HX721" s="9"/>
      <c r="HY721" s="9"/>
      <c r="HZ721" s="9"/>
      <c r="IA721" s="9"/>
      <c r="IB721" s="9"/>
      <c r="IC721" s="9"/>
      <c r="ID721" s="9"/>
      <c r="IE721" s="9"/>
      <c r="IF721" s="9"/>
      <c r="IG721" s="9"/>
      <c r="IH721" s="9"/>
      <c r="II721" s="9"/>
      <c r="IJ721" s="9"/>
      <c r="IK721" s="9"/>
      <c r="IL721" s="9"/>
      <c r="IM721" s="9"/>
      <c r="IN721" s="9"/>
      <c r="IO721" s="9"/>
      <c r="IP721" s="9"/>
      <c r="IQ721" s="9"/>
      <c r="IR721" s="9"/>
      <c r="IS721" s="9"/>
      <c r="IT721" s="9"/>
      <c r="IU721" s="9"/>
      <c r="IV721" s="9"/>
      <c r="IW721" s="9"/>
      <c r="IX721" s="9"/>
      <c r="IY721" s="9"/>
      <c r="IZ721" s="9"/>
      <c r="JA721" s="9"/>
      <c r="JB721" s="9"/>
      <c r="JC721" s="9"/>
      <c r="JD721" s="9"/>
      <c r="JE721" s="9"/>
      <c r="JF721" s="9"/>
      <c r="JG721" s="9"/>
      <c r="JH721" s="9"/>
      <c r="JI721" s="9"/>
      <c r="JJ721" s="9"/>
      <c r="JK721" s="9"/>
      <c r="JL721" s="9"/>
      <c r="JM721" s="9"/>
      <c r="JN721" s="9"/>
      <c r="JO721" s="9"/>
      <c r="JP721" s="9"/>
      <c r="JQ721" s="9"/>
      <c r="JR721" s="9"/>
      <c r="JS721" s="9"/>
      <c r="JT721" s="9"/>
      <c r="JU721" s="9"/>
      <c r="JV721" s="9"/>
      <c r="JW721" s="9"/>
      <c r="JX721" s="9"/>
      <c r="JY721" s="9"/>
      <c r="JZ721" s="9"/>
      <c r="KA721" s="9"/>
      <c r="KB721" s="9"/>
      <c r="KC721" s="9"/>
      <c r="KD721" s="9"/>
      <c r="KE721" s="9"/>
      <c r="KF721" s="9"/>
      <c r="KG721" s="9"/>
      <c r="KH721" s="9"/>
      <c r="KI721" s="9"/>
      <c r="KJ721" s="9"/>
      <c r="KK721" s="9"/>
      <c r="KL721" s="9"/>
      <c r="KM721" s="9"/>
      <c r="KN721" s="9"/>
      <c r="KO721" s="9"/>
      <c r="KP721" s="9"/>
      <c r="KQ721" s="9"/>
      <c r="KR721" s="9"/>
      <c r="KS721" s="9"/>
      <c r="KT721" s="9"/>
      <c r="KU721" s="9"/>
      <c r="KV721" s="9"/>
      <c r="KW721" s="9"/>
      <c r="KX721" s="9"/>
      <c r="KY721" s="9"/>
      <c r="KZ721" s="9"/>
      <c r="LA721" s="9"/>
      <c r="LB721" s="9"/>
      <c r="LC721" s="9"/>
      <c r="LD721" s="9"/>
      <c r="LE721" s="9"/>
      <c r="LF721" s="9"/>
      <c r="LG721" s="9"/>
      <c r="LH721" s="9"/>
      <c r="LI721" s="9"/>
      <c r="LJ721" s="9"/>
      <c r="LK721" s="9"/>
      <c r="LL721" s="9"/>
      <c r="LM721" s="9"/>
      <c r="LN721" s="9"/>
      <c r="LO721" s="9"/>
      <c r="LP721" s="9"/>
      <c r="LQ721" s="9"/>
      <c r="LR721" s="9"/>
      <c r="LS721" s="9"/>
      <c r="LT721" s="9"/>
      <c r="LU721" s="9"/>
      <c r="LV721" s="9"/>
      <c r="LW721" s="9"/>
      <c r="LX721" s="9"/>
      <c r="LY721" s="9"/>
      <c r="LZ721" s="9"/>
      <c r="MA721" s="9"/>
      <c r="MB721" s="9"/>
      <c r="MC721" s="9"/>
      <c r="MD721" s="9"/>
      <c r="ME721" s="9"/>
      <c r="MF721" s="9"/>
      <c r="MG721" s="9"/>
      <c r="MH721" s="9"/>
      <c r="MI721" s="9"/>
      <c r="MJ721" s="9"/>
      <c r="MK721" s="9"/>
      <c r="ML721" s="9"/>
      <c r="MM721" s="9"/>
      <c r="MN721" s="9"/>
      <c r="MO721" s="9"/>
      <c r="MP721" s="9"/>
      <c r="MQ721" s="9"/>
      <c r="MR721" s="9"/>
      <c r="MS721" s="9"/>
      <c r="MT721" s="9"/>
      <c r="MU721" s="9"/>
      <c r="MV721" s="9"/>
      <c r="MW721" s="9"/>
      <c r="MX721" s="9"/>
      <c r="MY721" s="9"/>
      <c r="MZ721" s="9"/>
      <c r="NA721" s="9"/>
      <c r="NB721" s="9"/>
      <c r="NC721" s="9"/>
      <c r="ND721" s="9"/>
      <c r="NE721" s="9"/>
      <c r="NF721" s="9"/>
      <c r="NG721" s="9"/>
      <c r="NH721" s="9"/>
      <c r="NI721" s="9"/>
      <c r="NJ721" s="9"/>
      <c r="NK721" s="9"/>
      <c r="NL721" s="9"/>
      <c r="NM721" s="9"/>
      <c r="NN721" s="9"/>
      <c r="NO721" s="9"/>
      <c r="NP721" s="9"/>
      <c r="NQ721" s="9"/>
      <c r="NR721" s="9"/>
      <c r="NS721" s="9"/>
      <c r="NT721" s="9"/>
      <c r="NU721" s="9"/>
      <c r="NV721" s="9"/>
      <c r="NW721" s="9"/>
      <c r="NX721" s="9"/>
      <c r="NY721" s="9"/>
      <c r="NZ721" s="9"/>
      <c r="OA721" s="9"/>
      <c r="OB721" s="9"/>
      <c r="OC721" s="9"/>
      <c r="OD721" s="9"/>
      <c r="OE721" s="9"/>
      <c r="OF721" s="9"/>
      <c r="OG721" s="9"/>
      <c r="OH721" s="9"/>
      <c r="OI721" s="9"/>
      <c r="OJ721" s="9"/>
      <c r="OK721" s="9"/>
      <c r="OL721" s="9"/>
      <c r="OM721" s="9"/>
      <c r="ON721" s="9"/>
      <c r="OO721" s="9"/>
      <c r="OP721" s="9"/>
      <c r="OQ721" s="9"/>
      <c r="OR721" s="9"/>
      <c r="OS721" s="9"/>
      <c r="OT721" s="9"/>
      <c r="OU721" s="9"/>
      <c r="OV721" s="9"/>
      <c r="OW721" s="9"/>
      <c r="OX721" s="9"/>
      <c r="OY721" s="9"/>
      <c r="OZ721" s="9"/>
      <c r="PA721" s="9"/>
      <c r="PB721" s="9"/>
      <c r="PC721" s="9"/>
      <c r="PD721" s="9"/>
      <c r="PE721" s="9"/>
      <c r="PF721" s="9"/>
      <c r="PG721" s="9"/>
      <c r="PH721" s="9"/>
      <c r="PI721" s="9"/>
      <c r="PJ721" s="9"/>
      <c r="PK721" s="9"/>
      <c r="PL721" s="9"/>
      <c r="PM721" s="9"/>
      <c r="PN721" s="9"/>
      <c r="PO721" s="9"/>
      <c r="PP721" s="9"/>
      <c r="PQ721" s="9"/>
      <c r="PR721" s="9"/>
      <c r="PS721" s="9"/>
      <c r="PT721" s="9"/>
      <c r="PU721" s="9"/>
      <c r="PV721" s="9"/>
      <c r="PW721" s="9"/>
      <c r="PX721" s="9"/>
      <c r="PY721" s="9"/>
      <c r="PZ721" s="9"/>
      <c r="QA721" s="9"/>
      <c r="QB721" s="9"/>
      <c r="QC721" s="9"/>
      <c r="QD721" s="9"/>
      <c r="QE721" s="9"/>
      <c r="QF721" s="9"/>
      <c r="QG721" s="9"/>
      <c r="QH721" s="9"/>
      <c r="QI721" s="9"/>
      <c r="QJ721" s="9"/>
      <c r="QK721" s="9"/>
      <c r="QL721" s="9"/>
      <c r="QM721" s="9"/>
      <c r="QN721" s="9"/>
      <c r="QO721" s="9"/>
      <c r="QP721" s="9"/>
      <c r="QQ721" s="9"/>
      <c r="QR721" s="9"/>
      <c r="QS721" s="9"/>
      <c r="QT721" s="9"/>
      <c r="QU721" s="9"/>
      <c r="QV721" s="9"/>
      <c r="QW721" s="9"/>
      <c r="QX721" s="9"/>
      <c r="QY721" s="9"/>
      <c r="QZ721" s="9"/>
      <c r="RA721" s="9"/>
      <c r="RB721" s="9"/>
      <c r="RC721" s="9"/>
      <c r="RD721" s="9"/>
      <c r="RE721" s="9"/>
      <c r="RF721" s="9"/>
      <c r="RG721" s="9"/>
      <c r="RH721" s="9"/>
      <c r="RI721" s="9"/>
      <c r="RJ721" s="9"/>
      <c r="RK721" s="9"/>
      <c r="RL721" s="9"/>
      <c r="RM721" s="9"/>
      <c r="RN721" s="9"/>
      <c r="RO721" s="9"/>
      <c r="RP721" s="9"/>
      <c r="RQ721" s="9"/>
      <c r="RR721" s="9"/>
      <c r="RS721" s="9"/>
      <c r="RT721" s="9"/>
      <c r="RU721" s="9"/>
      <c r="RV721" s="9"/>
      <c r="RW721" s="9"/>
      <c r="RX721" s="9"/>
      <c r="RY721" s="9"/>
      <c r="RZ721" s="9"/>
      <c r="SA721" s="9"/>
      <c r="SB721" s="9"/>
      <c r="SC721" s="9"/>
      <c r="SD721" s="9"/>
      <c r="SE721" s="9"/>
      <c r="SF721" s="9"/>
      <c r="SG721" s="9"/>
      <c r="SH721" s="9"/>
      <c r="SI721" s="9"/>
      <c r="SJ721" s="9"/>
      <c r="SK721" s="9"/>
      <c r="SL721" s="9"/>
      <c r="SM721" s="9"/>
      <c r="SN721" s="9"/>
      <c r="SO721" s="9"/>
      <c r="SP721" s="9"/>
      <c r="SQ721" s="9"/>
      <c r="SR721" s="9"/>
      <c r="SS721" s="9"/>
      <c r="ST721" s="9"/>
      <c r="SU721" s="9"/>
      <c r="SV721" s="9"/>
      <c r="SW721" s="9"/>
      <c r="SX721" s="9"/>
      <c r="SY721" s="9"/>
      <c r="SZ721" s="9"/>
      <c r="TA721" s="9"/>
      <c r="TB721" s="9"/>
      <c r="TC721" s="9"/>
      <c r="TD721" s="9"/>
      <c r="TE721" s="9"/>
      <c r="TF721" s="9"/>
      <c r="TG721" s="9"/>
      <c r="TH721" s="9"/>
      <c r="TI721" s="9"/>
      <c r="TJ721" s="9"/>
      <c r="TK721" s="9"/>
      <c r="TL721" s="9"/>
      <c r="TM721" s="9"/>
      <c r="TN721" s="9"/>
      <c r="TO721" s="9"/>
      <c r="TP721" s="9"/>
      <c r="TQ721" s="9"/>
      <c r="TR721" s="9"/>
      <c r="TS721" s="9"/>
      <c r="TT721" s="9"/>
      <c r="TU721" s="9"/>
      <c r="TV721" s="9"/>
      <c r="TW721" s="9"/>
      <c r="TX721" s="9"/>
      <c r="TY721" s="9"/>
      <c r="TZ721" s="9"/>
      <c r="UA721" s="9"/>
      <c r="UB721" s="9"/>
      <c r="UC721" s="9"/>
      <c r="UD721" s="9"/>
      <c r="UE721" s="9"/>
      <c r="UF721" s="9"/>
      <c r="UG721" s="9"/>
      <c r="UH721" s="9"/>
      <c r="UI721" s="9"/>
      <c r="UJ721" s="9"/>
      <c r="UK721" s="9"/>
      <c r="UL721" s="9"/>
      <c r="UM721" s="9"/>
      <c r="UN721" s="9"/>
      <c r="UO721" s="9"/>
      <c r="UP721" s="9"/>
      <c r="UQ721" s="9"/>
      <c r="UR721" s="9"/>
      <c r="US721" s="9"/>
      <c r="UT721" s="9"/>
      <c r="UU721" s="9"/>
      <c r="UV721" s="9"/>
      <c r="UW721" s="9"/>
      <c r="UX721" s="9"/>
      <c r="UY721" s="9"/>
      <c r="UZ721" s="9"/>
      <c r="VA721" s="9"/>
      <c r="VB721" s="9"/>
      <c r="VC721" s="9"/>
      <c r="VD721" s="9"/>
      <c r="VE721" s="9"/>
      <c r="VF721" s="9"/>
      <c r="VG721" s="9"/>
      <c r="VH721" s="9"/>
      <c r="VI721" s="9"/>
      <c r="VJ721" s="9"/>
      <c r="VK721" s="9"/>
      <c r="VL721" s="9"/>
      <c r="VM721" s="9"/>
      <c r="VN721" s="9"/>
      <c r="VO721" s="9"/>
      <c r="VP721" s="9"/>
      <c r="VQ721" s="9"/>
      <c r="VR721" s="9"/>
      <c r="VS721" s="9"/>
      <c r="VT721" s="9"/>
      <c r="VU721" s="9"/>
      <c r="VV721" s="9"/>
      <c r="VW721" s="9"/>
      <c r="VX721" s="9"/>
      <c r="VY721" s="9"/>
      <c r="VZ721" s="9"/>
      <c r="WA721" s="9"/>
      <c r="WB721" s="9"/>
      <c r="WC721" s="9"/>
      <c r="WD721" s="9"/>
      <c r="WE721" s="9"/>
      <c r="WF721" s="9"/>
      <c r="WG721" s="9"/>
      <c r="WH721" s="9"/>
      <c r="WI721" s="9"/>
      <c r="WJ721" s="9"/>
      <c r="WK721" s="9"/>
      <c r="WL721" s="9"/>
      <c r="WM721" s="9"/>
      <c r="WN721" s="9"/>
      <c r="WO721" s="9"/>
      <c r="WP721" s="9"/>
      <c r="WQ721" s="9"/>
      <c r="WR721" s="9"/>
      <c r="WS721" s="9"/>
      <c r="WT721" s="9"/>
      <c r="WU721" s="9"/>
      <c r="WV721" s="9"/>
      <c r="WW721" s="9"/>
      <c r="WX721" s="9"/>
      <c r="WY721" s="9"/>
      <c r="WZ721" s="9"/>
      <c r="XA721" s="9"/>
      <c r="XB721" s="9"/>
      <c r="XC721" s="9"/>
      <c r="XD721" s="9"/>
      <c r="XE721" s="9"/>
      <c r="XF721" s="9"/>
      <c r="XG721" s="9"/>
      <c r="XH721" s="9"/>
      <c r="XI721" s="9"/>
      <c r="XJ721" s="9"/>
      <c r="XK721" s="9"/>
      <c r="XL721" s="9"/>
      <c r="XM721" s="9"/>
      <c r="XN721" s="9"/>
      <c r="XO721" s="9"/>
      <c r="XP721" s="9"/>
      <c r="XQ721" s="9"/>
      <c r="XR721" s="9"/>
      <c r="XS721" s="9"/>
      <c r="XT721" s="9"/>
      <c r="XU721" s="9"/>
      <c r="XV721" s="9"/>
      <c r="XW721" s="9"/>
      <c r="XX721" s="9"/>
      <c r="XY721" s="9"/>
      <c r="XZ721" s="9"/>
      <c r="YA721" s="9"/>
      <c r="YB721" s="9"/>
      <c r="YC721" s="9"/>
      <c r="YD721" s="9"/>
      <c r="YE721" s="9"/>
      <c r="YF721" s="9"/>
      <c r="YG721" s="9"/>
      <c r="YH721" s="9"/>
      <c r="YI721" s="9"/>
      <c r="YJ721" s="9"/>
      <c r="YK721" s="9"/>
      <c r="YL721" s="9"/>
      <c r="YM721" s="9"/>
      <c r="YN721" s="9"/>
      <c r="YO721" s="9"/>
      <c r="YP721" s="9"/>
      <c r="YQ721" s="9"/>
      <c r="YR721" s="9"/>
      <c r="YS721" s="9"/>
      <c r="YT721" s="9"/>
      <c r="YU721" s="9"/>
      <c r="YV721" s="9"/>
      <c r="YW721" s="9"/>
      <c r="YX721" s="9"/>
      <c r="YY721" s="9"/>
      <c r="YZ721" s="9"/>
      <c r="ZA721" s="9"/>
      <c r="ZB721" s="9"/>
      <c r="ZC721" s="9"/>
      <c r="ZD721" s="9"/>
      <c r="ZE721" s="9"/>
      <c r="ZF721" s="9"/>
      <c r="ZG721" s="9"/>
      <c r="ZH721" s="9"/>
      <c r="ZI721" s="9"/>
      <c r="ZJ721" s="9"/>
      <c r="ZK721" s="9"/>
      <c r="ZL721" s="9"/>
      <c r="ZM721" s="9"/>
      <c r="ZN721" s="9"/>
      <c r="ZO721" s="9"/>
      <c r="ZP721" s="9"/>
      <c r="ZQ721" s="9"/>
      <c r="ZR721" s="9"/>
      <c r="ZS721" s="9"/>
      <c r="ZT721" s="9"/>
      <c r="ZU721" s="9"/>
      <c r="ZV721" s="9"/>
      <c r="ZW721" s="9"/>
      <c r="ZX721" s="9"/>
      <c r="ZY721" s="9"/>
      <c r="ZZ721" s="9"/>
      <c r="AAA721" s="9"/>
      <c r="AAB721" s="9"/>
      <c r="AAC721" s="9"/>
      <c r="AAD721" s="9"/>
      <c r="AAE721" s="9"/>
      <c r="AAF721" s="9"/>
      <c r="AAG721" s="9"/>
      <c r="AAH721" s="9"/>
      <c r="AAI721" s="9"/>
      <c r="AAJ721" s="9"/>
      <c r="AAK721" s="9"/>
      <c r="AAL721" s="9"/>
      <c r="AAM721" s="9"/>
      <c r="AAN721" s="9"/>
      <c r="AAO721" s="9"/>
      <c r="AAP721" s="9"/>
      <c r="AAQ721" s="9"/>
      <c r="AAR721" s="9"/>
      <c r="AAS721" s="9"/>
      <c r="AAT721" s="9"/>
      <c r="AAU721" s="9"/>
      <c r="AAV721" s="9"/>
      <c r="AAW721" s="9"/>
      <c r="AAX721" s="9"/>
      <c r="AAY721" s="9"/>
      <c r="AAZ721" s="9"/>
      <c r="ABA721" s="9"/>
      <c r="ABB721" s="9"/>
      <c r="ABC721" s="9"/>
      <c r="ABD721" s="9"/>
      <c r="ABE721" s="9"/>
      <c r="ABF721" s="9"/>
      <c r="ABG721" s="9"/>
      <c r="ABH721" s="9"/>
      <c r="ABI721" s="9"/>
      <c r="ABJ721" s="9"/>
      <c r="ABK721" s="9"/>
      <c r="ABL721" s="9"/>
      <c r="ABM721" s="9"/>
      <c r="ABN721" s="9"/>
      <c r="ABO721" s="9"/>
      <c r="ABP721" s="9"/>
      <c r="ABQ721" s="9"/>
      <c r="ABR721" s="9"/>
      <c r="ABS721" s="9"/>
      <c r="ABT721" s="9"/>
      <c r="ABU721" s="9"/>
      <c r="ABV721" s="9"/>
      <c r="ABW721" s="9"/>
      <c r="ABX721" s="9"/>
      <c r="ABY721" s="9"/>
      <c r="ABZ721" s="9"/>
      <c r="ACA721" s="9"/>
      <c r="ACB721" s="9"/>
      <c r="ACC721" s="9"/>
      <c r="ACD721" s="9"/>
      <c r="ACE721" s="9"/>
      <c r="ACF721" s="9"/>
      <c r="ACG721" s="9"/>
      <c r="ACH721" s="9"/>
      <c r="ACI721" s="9"/>
      <c r="ACJ721" s="9"/>
      <c r="ACK721" s="9"/>
      <c r="ACL721" s="9"/>
      <c r="ACM721" s="9"/>
      <c r="ACN721" s="9"/>
      <c r="ACO721" s="9"/>
      <c r="ACP721" s="9"/>
      <c r="ACQ721" s="9"/>
      <c r="ACR721" s="9"/>
      <c r="ACS721" s="9"/>
      <c r="ACT721" s="9"/>
      <c r="ACU721" s="9"/>
      <c r="ACV721" s="9"/>
      <c r="ACW721" s="9"/>
      <c r="ACX721" s="9"/>
      <c r="ACY721" s="9"/>
      <c r="ACZ721" s="9"/>
      <c r="ADA721" s="9"/>
      <c r="ADB721" s="9"/>
      <c r="ADC721" s="9"/>
      <c r="ADD721" s="9"/>
      <c r="ADE721" s="9"/>
      <c r="ADF721" s="9"/>
      <c r="ADG721" s="9"/>
      <c r="ADH721" s="9"/>
      <c r="ADI721" s="9"/>
      <c r="ADJ721" s="9"/>
      <c r="ADK721" s="9"/>
      <c r="ADL721" s="9"/>
      <c r="ADM721" s="9"/>
      <c r="ADN721" s="9"/>
      <c r="ADO721" s="9"/>
      <c r="ADP721" s="9"/>
      <c r="ADQ721" s="9"/>
      <c r="ADR721" s="9"/>
      <c r="ADS721" s="9"/>
      <c r="ADT721" s="9"/>
      <c r="ADU721" s="9"/>
      <c r="ADV721" s="9"/>
      <c r="ADW721" s="9"/>
      <c r="ADX721" s="9"/>
      <c r="ADY721" s="9"/>
      <c r="ADZ721" s="9"/>
      <c r="AEA721" s="9"/>
      <c r="AEB721" s="9"/>
      <c r="AEC721" s="9"/>
      <c r="AED721" s="9"/>
      <c r="AEE721" s="9"/>
      <c r="AEF721" s="9"/>
      <c r="AEG721" s="9"/>
      <c r="AEH721" s="9"/>
      <c r="AEI721" s="9"/>
      <c r="AEJ721" s="9"/>
      <c r="AEK721" s="9"/>
      <c r="AEL721" s="9"/>
      <c r="AEM721" s="9"/>
      <c r="AEN721" s="9"/>
      <c r="AEO721" s="9"/>
      <c r="AEP721" s="9"/>
      <c r="AEQ721" s="9"/>
      <c r="AER721" s="9"/>
      <c r="AES721" s="9"/>
      <c r="AET721" s="9"/>
      <c r="AEU721" s="9"/>
      <c r="AEV721" s="9"/>
      <c r="AEW721" s="9"/>
      <c r="AEX721" s="9"/>
      <c r="AEY721" s="9"/>
      <c r="AEZ721" s="9"/>
      <c r="AFA721" s="9"/>
      <c r="AFB721" s="9"/>
      <c r="AFC721" s="9"/>
    </row>
    <row r="722" spans="1:835" s="9" customFormat="1" x14ac:dyDescent="0.25">
      <c r="A722" s="16" t="s">
        <v>91</v>
      </c>
      <c r="C722" s="18" t="s">
        <v>881</v>
      </c>
      <c r="D722" s="471"/>
      <c r="F722" s="32" t="s">
        <v>1518</v>
      </c>
      <c r="G722" s="33" t="s">
        <v>1564</v>
      </c>
      <c r="H722" s="33" t="s">
        <v>3673</v>
      </c>
      <c r="I722" s="32" t="str">
        <f>IF(VLOOKUP(A722,Klassifizierung!$E$4:$W$577,18,FALSE)=0,"",VLOOKUP(A722,Klassifizierung!$E$4:$W$577,18,FALSE))</f>
        <v>ARC</v>
      </c>
      <c r="J722" s="33" t="s">
        <v>2126</v>
      </c>
      <c r="K722" s="33" t="s">
        <v>21</v>
      </c>
      <c r="L722" s="32"/>
      <c r="M722" s="34"/>
      <c r="N722" s="8" t="s">
        <v>93</v>
      </c>
      <c r="O722" s="8"/>
    </row>
    <row r="723" spans="1:835" s="9" customFormat="1" x14ac:dyDescent="0.25">
      <c r="A723" s="16" t="s">
        <v>91</v>
      </c>
      <c r="C723" s="20" t="s">
        <v>885</v>
      </c>
      <c r="D723" s="470"/>
      <c r="F723" s="32" t="s">
        <v>1518</v>
      </c>
      <c r="G723" s="33" t="s">
        <v>1564</v>
      </c>
      <c r="H723" s="33" t="s">
        <v>3674</v>
      </c>
      <c r="I723" s="32" t="str">
        <f>IF(VLOOKUP(A723,Klassifizierung!$E$4:$W$577,18,FALSE)=0,"",VLOOKUP(A723,Klassifizierung!$E$4:$W$577,18,FALSE))</f>
        <v>ARC</v>
      </c>
      <c r="J723" s="33" t="s">
        <v>2126</v>
      </c>
      <c r="K723" s="33" t="s">
        <v>21</v>
      </c>
      <c r="L723" s="32"/>
      <c r="M723" s="34"/>
      <c r="N723" s="8" t="s">
        <v>93</v>
      </c>
      <c r="O723" s="8"/>
    </row>
    <row r="724" spans="1:835" s="9" customFormat="1" x14ac:dyDescent="0.25">
      <c r="A724" s="16" t="s">
        <v>91</v>
      </c>
      <c r="C724" s="20" t="s">
        <v>1574</v>
      </c>
      <c r="D724" s="470"/>
      <c r="F724" s="32" t="s">
        <v>1518</v>
      </c>
      <c r="G724" s="33" t="s">
        <v>1564</v>
      </c>
      <c r="H724" s="33" t="s">
        <v>3675</v>
      </c>
      <c r="I724" s="32" t="str">
        <f>IF(VLOOKUP(A724,Klassifizierung!$E$4:$W$577,18,FALSE)=0,"",VLOOKUP(A724,Klassifizierung!$E$4:$W$577,18,FALSE))</f>
        <v>ARC</v>
      </c>
      <c r="J724" s="33" t="s">
        <v>2126</v>
      </c>
      <c r="K724" s="33" t="s">
        <v>21</v>
      </c>
      <c r="L724" s="32"/>
      <c r="M724" s="34"/>
      <c r="N724" s="8" t="s">
        <v>93</v>
      </c>
      <c r="O724" s="8"/>
    </row>
    <row r="725" spans="1:835" s="9" customFormat="1" x14ac:dyDescent="0.25">
      <c r="A725" s="16" t="s">
        <v>91</v>
      </c>
      <c r="C725" s="20" t="s">
        <v>1576</v>
      </c>
      <c r="D725" s="470"/>
      <c r="F725" s="32" t="s">
        <v>1518</v>
      </c>
      <c r="G725" s="33" t="s">
        <v>1564</v>
      </c>
      <c r="H725" s="21" t="s">
        <v>3676</v>
      </c>
      <c r="I725" s="32" t="str">
        <f>IF(VLOOKUP(A725,Klassifizierung!$E$4:$W$577,18,FALSE)=0,"",VLOOKUP(A725,Klassifizierung!$E$4:$W$577,18,FALSE))</f>
        <v>ARC</v>
      </c>
      <c r="J725" s="33" t="s">
        <v>2126</v>
      </c>
      <c r="K725" s="33" t="s">
        <v>21</v>
      </c>
      <c r="L725" s="32"/>
      <c r="M725" s="34"/>
      <c r="N725" s="8" t="s">
        <v>93</v>
      </c>
      <c r="O725" s="8"/>
    </row>
    <row r="726" spans="1:835" s="9" customFormat="1" x14ac:dyDescent="0.25">
      <c r="A726" s="16" t="s">
        <v>91</v>
      </c>
      <c r="C726" s="20" t="s">
        <v>1578</v>
      </c>
      <c r="D726" s="470"/>
      <c r="F726" s="32" t="s">
        <v>1518</v>
      </c>
      <c r="G726" s="33" t="s">
        <v>1564</v>
      </c>
      <c r="H726" s="21" t="s">
        <v>3677</v>
      </c>
      <c r="I726" s="32" t="str">
        <f>IF(VLOOKUP(A726,Klassifizierung!$E$4:$W$577,18,FALSE)=0,"",VLOOKUP(A726,Klassifizierung!$E$4:$W$577,18,FALSE))</f>
        <v>ARC</v>
      </c>
      <c r="J726" s="33" t="s">
        <v>2126</v>
      </c>
      <c r="K726" s="33" t="s">
        <v>21</v>
      </c>
      <c r="L726" s="32"/>
      <c r="M726" s="34"/>
      <c r="N726" s="8" t="s">
        <v>93</v>
      </c>
      <c r="O726" s="8"/>
    </row>
    <row r="727" spans="1:835" s="9" customFormat="1" x14ac:dyDescent="0.25">
      <c r="A727" s="16" t="s">
        <v>91</v>
      </c>
      <c r="C727" s="18" t="s">
        <v>1580</v>
      </c>
      <c r="D727" s="471"/>
      <c r="F727" s="32" t="s">
        <v>1520</v>
      </c>
      <c r="G727" s="33" t="s">
        <v>1564</v>
      </c>
      <c r="H727" s="33" t="s">
        <v>3678</v>
      </c>
      <c r="I727" s="32" t="str">
        <f>IF(VLOOKUP(A727,Klassifizierung!$E$4:$W$577,18,FALSE)=0,"",VLOOKUP(A727,Klassifizierung!$E$4:$W$577,18,FALSE))</f>
        <v>ARC</v>
      </c>
      <c r="J727" s="33" t="s">
        <v>2126</v>
      </c>
      <c r="K727" s="33" t="s">
        <v>21</v>
      </c>
      <c r="L727" s="32"/>
      <c r="M727" s="34"/>
      <c r="N727" s="8" t="s">
        <v>93</v>
      </c>
      <c r="O727" s="8"/>
    </row>
    <row r="728" spans="1:835" s="9" customFormat="1" x14ac:dyDescent="0.25">
      <c r="A728" s="16" t="s">
        <v>91</v>
      </c>
      <c r="C728" s="18" t="s">
        <v>1581</v>
      </c>
      <c r="D728" s="471"/>
      <c r="F728" s="32" t="s">
        <v>1520</v>
      </c>
      <c r="G728" s="33" t="s">
        <v>1564</v>
      </c>
      <c r="H728" s="33" t="s">
        <v>3678</v>
      </c>
      <c r="I728" s="32" t="str">
        <f>IF(VLOOKUP(A728,Klassifizierung!$E$4:$W$577,18,FALSE)=0,"",VLOOKUP(A728,Klassifizierung!$E$4:$W$577,18,FALSE))</f>
        <v>ARC</v>
      </c>
      <c r="J728" s="33" t="s">
        <v>2126</v>
      </c>
      <c r="K728" s="33" t="s">
        <v>21</v>
      </c>
      <c r="L728" s="32"/>
      <c r="M728" s="34"/>
      <c r="N728" s="8" t="s">
        <v>93</v>
      </c>
      <c r="O728" s="8"/>
    </row>
    <row r="729" spans="1:835" s="9" customFormat="1" x14ac:dyDescent="0.25">
      <c r="A729" s="16" t="s">
        <v>91</v>
      </c>
      <c r="C729" s="18" t="s">
        <v>1582</v>
      </c>
      <c r="D729" s="471"/>
      <c r="F729" s="32" t="s">
        <v>1518</v>
      </c>
      <c r="G729" s="33" t="s">
        <v>1564</v>
      </c>
      <c r="H729" s="33" t="s">
        <v>3679</v>
      </c>
      <c r="I729" s="32" t="str">
        <f>IF(VLOOKUP(A729,Klassifizierung!$E$4:$W$577,18,FALSE)=0,"",VLOOKUP(A729,Klassifizierung!$E$4:$W$577,18,FALSE))</f>
        <v>ARC</v>
      </c>
      <c r="J729" s="33" t="s">
        <v>2126</v>
      </c>
      <c r="K729" s="33" t="s">
        <v>21</v>
      </c>
      <c r="L729" s="32"/>
      <c r="M729" s="34"/>
      <c r="N729" s="8" t="s">
        <v>93</v>
      </c>
      <c r="O729" s="8"/>
    </row>
    <row r="730" spans="1:835" s="9" customFormat="1" x14ac:dyDescent="0.25">
      <c r="A730" s="16" t="s">
        <v>91</v>
      </c>
      <c r="C730" s="18" t="s">
        <v>1584</v>
      </c>
      <c r="D730" s="471"/>
      <c r="F730" s="32" t="s">
        <v>1518</v>
      </c>
      <c r="G730" s="33" t="s">
        <v>1564</v>
      </c>
      <c r="H730" s="33" t="s">
        <v>3680</v>
      </c>
      <c r="I730" s="32" t="str">
        <f>IF(VLOOKUP(A730,Klassifizierung!$E$4:$W$577,18,FALSE)=0,"",VLOOKUP(A730,Klassifizierung!$E$4:$W$577,18,FALSE))</f>
        <v>ARC</v>
      </c>
      <c r="J730" s="33" t="s">
        <v>2126</v>
      </c>
      <c r="K730" s="33" t="s">
        <v>21</v>
      </c>
      <c r="L730" s="32"/>
      <c r="M730" s="34"/>
      <c r="N730" s="8" t="s">
        <v>93</v>
      </c>
      <c r="O730" s="8"/>
    </row>
    <row r="731" spans="1:835" s="9" customFormat="1" x14ac:dyDescent="0.25">
      <c r="A731" s="16" t="s">
        <v>91</v>
      </c>
      <c r="C731" s="20" t="s">
        <v>3681</v>
      </c>
      <c r="D731" s="470"/>
      <c r="F731" s="32" t="s">
        <v>1518</v>
      </c>
      <c r="G731" s="33" t="s">
        <v>1564</v>
      </c>
      <c r="H731" s="33" t="s">
        <v>3682</v>
      </c>
      <c r="I731" s="32" t="str">
        <f>IF(VLOOKUP(A731,Klassifizierung!$E$4:$W$577,18,FALSE)=0,"",VLOOKUP(A731,Klassifizierung!$E$4:$W$577,18,FALSE))</f>
        <v>ARC</v>
      </c>
      <c r="J731" s="33" t="s">
        <v>2126</v>
      </c>
      <c r="K731" s="33" t="s">
        <v>21</v>
      </c>
      <c r="L731" s="32"/>
      <c r="M731" s="34"/>
      <c r="N731" s="8" t="s">
        <v>93</v>
      </c>
      <c r="O731" s="8"/>
    </row>
    <row r="732" spans="1:835" s="9" customFormat="1" x14ac:dyDescent="0.25">
      <c r="A732" s="16" t="s">
        <v>91</v>
      </c>
      <c r="C732" s="18" t="s">
        <v>1608</v>
      </c>
      <c r="D732" s="471"/>
      <c r="F732" s="32" t="s">
        <v>1518</v>
      </c>
      <c r="G732" s="33" t="s">
        <v>1564</v>
      </c>
      <c r="H732" s="33" t="s">
        <v>3683</v>
      </c>
      <c r="I732" s="32" t="str">
        <f>IF(VLOOKUP(A732,Klassifizierung!$E$4:$W$577,18,FALSE)=0,"",VLOOKUP(A732,Klassifizierung!$E$4:$W$577,18,FALSE))</f>
        <v>ARC</v>
      </c>
      <c r="J732" s="33" t="s">
        <v>2126</v>
      </c>
      <c r="K732" s="33" t="s">
        <v>21</v>
      </c>
      <c r="L732" s="32"/>
      <c r="M732" s="34"/>
      <c r="N732" s="8" t="s">
        <v>93</v>
      </c>
      <c r="O732" s="8"/>
    </row>
    <row r="733" spans="1:835" s="9" customFormat="1" x14ac:dyDescent="0.25">
      <c r="A733" s="16" t="s">
        <v>91</v>
      </c>
      <c r="C733" s="18" t="s">
        <v>1610</v>
      </c>
      <c r="D733" s="471"/>
      <c r="F733" s="32" t="s">
        <v>1520</v>
      </c>
      <c r="G733" s="33" t="s">
        <v>1564</v>
      </c>
      <c r="H733" s="33" t="s">
        <v>3678</v>
      </c>
      <c r="I733" s="32" t="str">
        <f>IF(VLOOKUP(A733,Klassifizierung!$E$4:$W$577,18,FALSE)=0,"",VLOOKUP(A733,Klassifizierung!$E$4:$W$577,18,FALSE))</f>
        <v>ARC</v>
      </c>
      <c r="J733" s="33" t="s">
        <v>2126</v>
      </c>
      <c r="K733" s="33" t="s">
        <v>21</v>
      </c>
      <c r="L733" s="32"/>
      <c r="M733" s="34"/>
      <c r="N733" s="8" t="s">
        <v>93</v>
      </c>
      <c r="O733" s="8"/>
    </row>
    <row r="734" spans="1:835" s="9" customFormat="1" x14ac:dyDescent="0.25">
      <c r="A734" s="16" t="s">
        <v>91</v>
      </c>
      <c r="C734" s="18" t="s">
        <v>1587</v>
      </c>
      <c r="D734" s="471"/>
      <c r="F734" s="32" t="s">
        <v>1520</v>
      </c>
      <c r="G734" s="33" t="s">
        <v>1564</v>
      </c>
      <c r="H734" s="33" t="s">
        <v>3678</v>
      </c>
      <c r="I734" s="32" t="str">
        <f>IF(VLOOKUP(A734,Klassifizierung!$E$4:$W$577,18,FALSE)=0,"",VLOOKUP(A734,Klassifizierung!$E$4:$W$577,18,FALSE))</f>
        <v>ARC</v>
      </c>
      <c r="J734" s="33" t="s">
        <v>2126</v>
      </c>
      <c r="K734" s="33" t="s">
        <v>21</v>
      </c>
      <c r="L734" s="32"/>
      <c r="M734" s="34"/>
      <c r="N734" s="8" t="s">
        <v>93</v>
      </c>
      <c r="O734" s="8"/>
    </row>
    <row r="735" spans="1:835" s="9" customFormat="1" x14ac:dyDescent="0.25">
      <c r="A735" s="16" t="s">
        <v>91</v>
      </c>
      <c r="C735" s="20" t="s">
        <v>1605</v>
      </c>
      <c r="D735" s="470"/>
      <c r="F735" s="32" t="s">
        <v>1518</v>
      </c>
      <c r="G735" s="33" t="s">
        <v>1564</v>
      </c>
      <c r="H735" s="33" t="s">
        <v>3684</v>
      </c>
      <c r="I735" s="32" t="str">
        <f>IF(VLOOKUP(A735,Klassifizierung!$E$4:$W$577,18,FALSE)=0,"",VLOOKUP(A735,Klassifizierung!$E$4:$W$577,18,FALSE))</f>
        <v>ARC</v>
      </c>
      <c r="J735" s="33" t="s">
        <v>2126</v>
      </c>
      <c r="K735" s="33" t="s">
        <v>21</v>
      </c>
      <c r="L735" s="32"/>
      <c r="M735" s="34"/>
      <c r="N735" s="8" t="s">
        <v>93</v>
      </c>
      <c r="O735" s="8"/>
    </row>
    <row r="736" spans="1:835" s="9" customFormat="1" ht="15" x14ac:dyDescent="0.25">
      <c r="A736" s="16" t="s">
        <v>91</v>
      </c>
      <c r="C736" s="20" t="s">
        <v>1589</v>
      </c>
      <c r="D736" s="470"/>
      <c r="F736" s="32" t="s">
        <v>1554</v>
      </c>
      <c r="G736" s="33" t="s">
        <v>3685</v>
      </c>
      <c r="H736" s="33" t="s">
        <v>1569</v>
      </c>
      <c r="I736" s="32" t="str">
        <f>IF(VLOOKUP(A736,Klassifizierung!$E$4:$W$577,18,FALSE)=0,"",VLOOKUP(A736,Klassifizierung!$E$4:$W$577,18,FALSE))</f>
        <v>ARC</v>
      </c>
      <c r="J736" s="33" t="s">
        <v>2126</v>
      </c>
      <c r="K736" s="33" t="s">
        <v>21</v>
      </c>
      <c r="L736" s="32"/>
      <c r="M736" s="34"/>
      <c r="N736" s="8" t="s">
        <v>93</v>
      </c>
      <c r="O736" s="8"/>
    </row>
    <row r="737" spans="1:835" s="9" customFormat="1" x14ac:dyDescent="0.25">
      <c r="A737" s="16" t="s">
        <v>91</v>
      </c>
      <c r="C737" s="20" t="s">
        <v>1592</v>
      </c>
      <c r="D737" s="470"/>
      <c r="F737" s="32" t="s">
        <v>1518</v>
      </c>
      <c r="G737" s="33" t="s">
        <v>1564</v>
      </c>
      <c r="H737" s="33" t="s">
        <v>1567</v>
      </c>
      <c r="I737" s="32" t="str">
        <f>IF(VLOOKUP(A737,Klassifizierung!$E$4:$W$577,18,FALSE)=0,"",VLOOKUP(A737,Klassifizierung!$E$4:$W$577,18,FALSE))</f>
        <v>ARC</v>
      </c>
      <c r="J737" s="33" t="s">
        <v>2126</v>
      </c>
      <c r="K737" s="33" t="s">
        <v>21</v>
      </c>
      <c r="L737" s="32"/>
      <c r="O737" s="8" t="s">
        <v>93</v>
      </c>
    </row>
    <row r="738" spans="1:835" s="9" customFormat="1" x14ac:dyDescent="0.25">
      <c r="A738" s="16" t="s">
        <v>91</v>
      </c>
      <c r="C738" s="20" t="s">
        <v>3686</v>
      </c>
      <c r="D738" s="470"/>
      <c r="F738" s="32" t="s">
        <v>1554</v>
      </c>
      <c r="G738" s="33" t="s">
        <v>1648</v>
      </c>
      <c r="H738" s="33" t="s">
        <v>1569</v>
      </c>
      <c r="I738" s="32" t="str">
        <f>IF(VLOOKUP(A738,Klassifizierung!$E$4:$W$577,18,FALSE)=0,"",VLOOKUP(A738,Klassifizierung!$E$4:$W$577,18,FALSE))</f>
        <v>ARC</v>
      </c>
      <c r="J738" s="33" t="s">
        <v>2126</v>
      </c>
      <c r="K738" s="33" t="s">
        <v>21</v>
      </c>
      <c r="L738" s="32"/>
      <c r="M738" s="34"/>
      <c r="N738" s="8" t="s">
        <v>93</v>
      </c>
      <c r="O738" s="8"/>
    </row>
    <row r="739" spans="1:835" s="7" customFormat="1" x14ac:dyDescent="0.25">
      <c r="A739" s="16" t="s">
        <v>91</v>
      </c>
      <c r="B739" s="8"/>
      <c r="C739" s="17" t="s">
        <v>1786</v>
      </c>
      <c r="D739" s="470"/>
      <c r="E739" s="9"/>
      <c r="F739" s="32" t="s">
        <v>1554</v>
      </c>
      <c r="G739" s="33" t="s">
        <v>1648</v>
      </c>
      <c r="H739" s="33" t="s">
        <v>1569</v>
      </c>
      <c r="I739" s="32" t="str">
        <f>IF(VLOOKUP(A739,Klassifizierung!$E$4:$W$577,18,FALSE)=0,"",VLOOKUP(A739,Klassifizierung!$E$4:$W$577,18,FALSE))</f>
        <v>ARC</v>
      </c>
      <c r="J739" s="33" t="s">
        <v>2126</v>
      </c>
      <c r="K739" s="33" t="s">
        <v>21</v>
      </c>
      <c r="L739" s="32"/>
      <c r="M739" s="34"/>
      <c r="N739" s="8" t="s">
        <v>93</v>
      </c>
      <c r="O739" s="8"/>
      <c r="P739" s="8"/>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c r="CX739" s="9"/>
      <c r="CY739" s="9"/>
      <c r="CZ739" s="9"/>
      <c r="DA739" s="9"/>
      <c r="DB739" s="9"/>
      <c r="DC739" s="9"/>
      <c r="DD739" s="9"/>
      <c r="DE739" s="9"/>
      <c r="DF739" s="9"/>
      <c r="DG739" s="9"/>
      <c r="DH739" s="9"/>
      <c r="DI739" s="9"/>
      <c r="DJ739" s="9"/>
      <c r="DK739" s="9"/>
      <c r="DL739" s="9"/>
      <c r="DM739" s="9"/>
      <c r="DN739" s="9"/>
      <c r="DO739" s="9"/>
      <c r="DP739" s="9"/>
      <c r="DQ739" s="9"/>
      <c r="DR739" s="9"/>
      <c r="DS739" s="9"/>
      <c r="DT739" s="9"/>
      <c r="DU739" s="9"/>
      <c r="DV739" s="9"/>
      <c r="DW739" s="9"/>
      <c r="DX739" s="9"/>
      <c r="DY739" s="9"/>
      <c r="DZ739" s="9"/>
      <c r="EA739" s="9"/>
      <c r="EB739" s="9"/>
      <c r="EC739" s="9"/>
      <c r="ED739" s="9"/>
      <c r="EE739" s="9"/>
      <c r="EF739" s="9"/>
      <c r="EG739" s="9"/>
      <c r="EH739" s="9"/>
      <c r="EI739" s="9"/>
      <c r="EJ739" s="9"/>
      <c r="EK739" s="9"/>
      <c r="EL739" s="9"/>
      <c r="EM739" s="9"/>
      <c r="EN739" s="9"/>
      <c r="EO739" s="9"/>
      <c r="EP739" s="9"/>
      <c r="EQ739" s="9"/>
      <c r="ER739" s="9"/>
      <c r="ES739" s="9"/>
      <c r="ET739" s="9"/>
      <c r="EU739" s="9"/>
      <c r="EV739" s="9"/>
      <c r="EW739" s="9"/>
      <c r="EX739" s="9"/>
      <c r="EY739" s="9"/>
      <c r="EZ739" s="9"/>
      <c r="FA739" s="9"/>
      <c r="FB739" s="9"/>
      <c r="FC739" s="9"/>
      <c r="FD739" s="9"/>
      <c r="FE739" s="9"/>
      <c r="FF739" s="9"/>
      <c r="FG739" s="9"/>
      <c r="FH739" s="9"/>
      <c r="FI739" s="9"/>
      <c r="FJ739" s="9"/>
      <c r="FK739" s="9"/>
      <c r="FL739" s="9"/>
      <c r="FM739" s="9"/>
      <c r="FN739" s="9"/>
      <c r="FO739" s="9"/>
      <c r="FP739" s="9"/>
      <c r="FQ739" s="9"/>
      <c r="FR739" s="9"/>
      <c r="FS739" s="9"/>
      <c r="FT739" s="9"/>
      <c r="FU739" s="9"/>
      <c r="FV739" s="9"/>
      <c r="FW739" s="9"/>
      <c r="FX739" s="9"/>
      <c r="FY739" s="9"/>
      <c r="FZ739" s="9"/>
      <c r="GA739" s="9"/>
      <c r="GB739" s="9"/>
      <c r="GC739" s="9"/>
      <c r="GD739" s="9"/>
      <c r="GE739" s="9"/>
      <c r="GF739" s="9"/>
      <c r="GG739" s="9"/>
      <c r="GH739" s="9"/>
      <c r="GI739" s="9"/>
      <c r="GJ739" s="9"/>
      <c r="GK739" s="9"/>
      <c r="GL739" s="9"/>
      <c r="GM739" s="9"/>
      <c r="GN739" s="9"/>
      <c r="GO739" s="9"/>
      <c r="GP739" s="9"/>
      <c r="GQ739" s="9"/>
      <c r="GR739" s="9"/>
      <c r="GS739" s="9"/>
      <c r="GT739" s="9"/>
      <c r="GU739" s="9"/>
      <c r="GV739" s="9"/>
      <c r="GW739" s="9"/>
      <c r="GX739" s="9"/>
      <c r="GY739" s="9"/>
      <c r="GZ739" s="9"/>
      <c r="HA739" s="9"/>
      <c r="HB739" s="9"/>
      <c r="HC739" s="9"/>
      <c r="HD739" s="9"/>
      <c r="HE739" s="9"/>
      <c r="HF739" s="9"/>
      <c r="HG739" s="9"/>
      <c r="HH739" s="9"/>
      <c r="HI739" s="9"/>
      <c r="HJ739" s="9"/>
      <c r="HK739" s="9"/>
      <c r="HL739" s="9"/>
      <c r="HM739" s="9"/>
      <c r="HN739" s="9"/>
      <c r="HO739" s="9"/>
      <c r="HP739" s="9"/>
      <c r="HQ739" s="9"/>
      <c r="HR739" s="9"/>
      <c r="HS739" s="9"/>
      <c r="HT739" s="9"/>
      <c r="HU739" s="9"/>
      <c r="HV739" s="9"/>
      <c r="HW739" s="9"/>
      <c r="HX739" s="9"/>
      <c r="HY739" s="9"/>
      <c r="HZ739" s="9"/>
      <c r="IA739" s="9"/>
      <c r="IB739" s="9"/>
      <c r="IC739" s="9"/>
      <c r="ID739" s="9"/>
      <c r="IE739" s="9"/>
      <c r="IF739" s="9"/>
      <c r="IG739" s="9"/>
      <c r="IH739" s="9"/>
      <c r="II739" s="9"/>
      <c r="IJ739" s="9"/>
      <c r="IK739" s="9"/>
      <c r="IL739" s="9"/>
      <c r="IM739" s="9"/>
      <c r="IN739" s="9"/>
      <c r="IO739" s="9"/>
      <c r="IP739" s="9"/>
      <c r="IQ739" s="9"/>
      <c r="IR739" s="9"/>
      <c r="IS739" s="9"/>
      <c r="IT739" s="9"/>
      <c r="IU739" s="9"/>
      <c r="IV739" s="9"/>
      <c r="IW739" s="9"/>
      <c r="IX739" s="9"/>
      <c r="IY739" s="9"/>
      <c r="IZ739" s="9"/>
      <c r="JA739" s="9"/>
      <c r="JB739" s="9"/>
      <c r="JC739" s="9"/>
      <c r="JD739" s="9"/>
      <c r="JE739" s="9"/>
      <c r="JF739" s="9"/>
      <c r="JG739" s="9"/>
      <c r="JH739" s="9"/>
      <c r="JI739" s="9"/>
      <c r="JJ739" s="9"/>
      <c r="JK739" s="9"/>
      <c r="JL739" s="9"/>
      <c r="JM739" s="9"/>
      <c r="JN739" s="9"/>
      <c r="JO739" s="9"/>
      <c r="JP739" s="9"/>
      <c r="JQ739" s="9"/>
      <c r="JR739" s="9"/>
      <c r="JS739" s="9"/>
      <c r="JT739" s="9"/>
      <c r="JU739" s="9"/>
      <c r="JV739" s="9"/>
      <c r="JW739" s="9"/>
      <c r="JX739" s="9"/>
      <c r="JY739" s="9"/>
      <c r="JZ739" s="9"/>
      <c r="KA739" s="9"/>
      <c r="KB739" s="9"/>
      <c r="KC739" s="9"/>
      <c r="KD739" s="9"/>
      <c r="KE739" s="9"/>
      <c r="KF739" s="9"/>
      <c r="KG739" s="9"/>
      <c r="KH739" s="9"/>
      <c r="KI739" s="9"/>
      <c r="KJ739" s="9"/>
      <c r="KK739" s="9"/>
      <c r="KL739" s="9"/>
      <c r="KM739" s="9"/>
      <c r="KN739" s="9"/>
      <c r="KO739" s="9"/>
      <c r="KP739" s="9"/>
      <c r="KQ739" s="9"/>
      <c r="KR739" s="9"/>
      <c r="KS739" s="9"/>
      <c r="KT739" s="9"/>
      <c r="KU739" s="9"/>
      <c r="KV739" s="9"/>
      <c r="KW739" s="9"/>
      <c r="KX739" s="9"/>
      <c r="KY739" s="9"/>
      <c r="KZ739" s="9"/>
      <c r="LA739" s="9"/>
      <c r="LB739" s="9"/>
      <c r="LC739" s="9"/>
      <c r="LD739" s="9"/>
      <c r="LE739" s="9"/>
      <c r="LF739" s="9"/>
      <c r="LG739" s="9"/>
      <c r="LH739" s="9"/>
      <c r="LI739" s="9"/>
      <c r="LJ739" s="9"/>
      <c r="LK739" s="9"/>
      <c r="LL739" s="9"/>
      <c r="LM739" s="9"/>
      <c r="LN739" s="9"/>
      <c r="LO739" s="9"/>
      <c r="LP739" s="9"/>
      <c r="LQ739" s="9"/>
      <c r="LR739" s="9"/>
      <c r="LS739" s="9"/>
      <c r="LT739" s="9"/>
      <c r="LU739" s="9"/>
      <c r="LV739" s="9"/>
      <c r="LW739" s="9"/>
      <c r="LX739" s="9"/>
      <c r="LY739" s="9"/>
      <c r="LZ739" s="9"/>
      <c r="MA739" s="9"/>
      <c r="MB739" s="9"/>
      <c r="MC739" s="9"/>
      <c r="MD739" s="9"/>
      <c r="ME739" s="9"/>
      <c r="MF739" s="9"/>
      <c r="MG739" s="9"/>
      <c r="MH739" s="9"/>
      <c r="MI739" s="9"/>
      <c r="MJ739" s="9"/>
      <c r="MK739" s="9"/>
      <c r="ML739" s="9"/>
      <c r="MM739" s="9"/>
      <c r="MN739" s="9"/>
      <c r="MO739" s="9"/>
      <c r="MP739" s="9"/>
      <c r="MQ739" s="9"/>
      <c r="MR739" s="9"/>
      <c r="MS739" s="9"/>
      <c r="MT739" s="9"/>
      <c r="MU739" s="9"/>
      <c r="MV739" s="9"/>
      <c r="MW739" s="9"/>
      <c r="MX739" s="9"/>
      <c r="MY739" s="9"/>
      <c r="MZ739" s="9"/>
      <c r="NA739" s="9"/>
      <c r="NB739" s="9"/>
      <c r="NC739" s="9"/>
      <c r="ND739" s="9"/>
      <c r="NE739" s="9"/>
      <c r="NF739" s="9"/>
      <c r="NG739" s="9"/>
      <c r="NH739" s="9"/>
      <c r="NI739" s="9"/>
      <c r="NJ739" s="9"/>
      <c r="NK739" s="9"/>
      <c r="NL739" s="9"/>
      <c r="NM739" s="9"/>
      <c r="NN739" s="9"/>
      <c r="NO739" s="9"/>
      <c r="NP739" s="9"/>
      <c r="NQ739" s="9"/>
      <c r="NR739" s="9"/>
      <c r="NS739" s="9"/>
      <c r="NT739" s="9"/>
      <c r="NU739" s="9"/>
      <c r="NV739" s="9"/>
      <c r="NW739" s="9"/>
      <c r="NX739" s="9"/>
      <c r="NY739" s="9"/>
      <c r="NZ739" s="9"/>
      <c r="OA739" s="9"/>
      <c r="OB739" s="9"/>
      <c r="OC739" s="9"/>
      <c r="OD739" s="9"/>
      <c r="OE739" s="9"/>
      <c r="OF739" s="9"/>
      <c r="OG739" s="9"/>
      <c r="OH739" s="9"/>
      <c r="OI739" s="9"/>
      <c r="OJ739" s="9"/>
      <c r="OK739" s="9"/>
      <c r="OL739" s="9"/>
      <c r="OM739" s="9"/>
      <c r="ON739" s="9"/>
      <c r="OO739" s="9"/>
      <c r="OP739" s="9"/>
      <c r="OQ739" s="9"/>
      <c r="OR739" s="9"/>
      <c r="OS739" s="9"/>
      <c r="OT739" s="9"/>
      <c r="OU739" s="9"/>
      <c r="OV739" s="9"/>
      <c r="OW739" s="9"/>
      <c r="OX739" s="9"/>
      <c r="OY739" s="9"/>
      <c r="OZ739" s="9"/>
      <c r="PA739" s="9"/>
      <c r="PB739" s="9"/>
      <c r="PC739" s="9"/>
      <c r="PD739" s="9"/>
      <c r="PE739" s="9"/>
      <c r="PF739" s="9"/>
      <c r="PG739" s="9"/>
      <c r="PH739" s="9"/>
      <c r="PI739" s="9"/>
      <c r="PJ739" s="9"/>
      <c r="PK739" s="9"/>
      <c r="PL739" s="9"/>
      <c r="PM739" s="9"/>
      <c r="PN739" s="9"/>
      <c r="PO739" s="9"/>
      <c r="PP739" s="9"/>
      <c r="PQ739" s="9"/>
      <c r="PR739" s="9"/>
      <c r="PS739" s="9"/>
      <c r="PT739" s="9"/>
      <c r="PU739" s="9"/>
      <c r="PV739" s="9"/>
      <c r="PW739" s="9"/>
      <c r="PX739" s="9"/>
      <c r="PY739" s="9"/>
      <c r="PZ739" s="9"/>
      <c r="QA739" s="9"/>
      <c r="QB739" s="9"/>
      <c r="QC739" s="9"/>
      <c r="QD739" s="9"/>
      <c r="QE739" s="9"/>
      <c r="QF739" s="9"/>
      <c r="QG739" s="9"/>
      <c r="QH739" s="9"/>
      <c r="QI739" s="9"/>
      <c r="QJ739" s="9"/>
      <c r="QK739" s="9"/>
      <c r="QL739" s="9"/>
      <c r="QM739" s="9"/>
      <c r="QN739" s="9"/>
      <c r="QO739" s="9"/>
      <c r="QP739" s="9"/>
      <c r="QQ739" s="9"/>
      <c r="QR739" s="9"/>
      <c r="QS739" s="9"/>
      <c r="QT739" s="9"/>
      <c r="QU739" s="9"/>
      <c r="QV739" s="9"/>
      <c r="QW739" s="9"/>
      <c r="QX739" s="9"/>
      <c r="QY739" s="9"/>
      <c r="QZ739" s="9"/>
      <c r="RA739" s="9"/>
      <c r="RB739" s="9"/>
      <c r="RC739" s="9"/>
      <c r="RD739" s="9"/>
      <c r="RE739" s="9"/>
      <c r="RF739" s="9"/>
      <c r="RG739" s="9"/>
      <c r="RH739" s="9"/>
      <c r="RI739" s="9"/>
      <c r="RJ739" s="9"/>
      <c r="RK739" s="9"/>
      <c r="RL739" s="9"/>
      <c r="RM739" s="9"/>
      <c r="RN739" s="9"/>
      <c r="RO739" s="9"/>
      <c r="RP739" s="9"/>
      <c r="RQ739" s="9"/>
      <c r="RR739" s="9"/>
      <c r="RS739" s="9"/>
      <c r="RT739" s="9"/>
      <c r="RU739" s="9"/>
      <c r="RV739" s="9"/>
      <c r="RW739" s="9"/>
      <c r="RX739" s="9"/>
      <c r="RY739" s="9"/>
      <c r="RZ739" s="9"/>
      <c r="SA739" s="9"/>
      <c r="SB739" s="9"/>
      <c r="SC739" s="9"/>
      <c r="SD739" s="9"/>
      <c r="SE739" s="9"/>
      <c r="SF739" s="9"/>
      <c r="SG739" s="9"/>
      <c r="SH739" s="9"/>
      <c r="SI739" s="9"/>
      <c r="SJ739" s="9"/>
      <c r="SK739" s="9"/>
      <c r="SL739" s="9"/>
      <c r="SM739" s="9"/>
      <c r="SN739" s="9"/>
      <c r="SO739" s="9"/>
      <c r="SP739" s="9"/>
      <c r="SQ739" s="9"/>
      <c r="SR739" s="9"/>
      <c r="SS739" s="9"/>
      <c r="ST739" s="9"/>
      <c r="SU739" s="9"/>
      <c r="SV739" s="9"/>
      <c r="SW739" s="9"/>
      <c r="SX739" s="9"/>
      <c r="SY739" s="9"/>
      <c r="SZ739" s="9"/>
      <c r="TA739" s="9"/>
      <c r="TB739" s="9"/>
      <c r="TC739" s="9"/>
      <c r="TD739" s="9"/>
      <c r="TE739" s="9"/>
      <c r="TF739" s="9"/>
      <c r="TG739" s="9"/>
      <c r="TH739" s="9"/>
      <c r="TI739" s="9"/>
      <c r="TJ739" s="9"/>
      <c r="TK739" s="9"/>
      <c r="TL739" s="9"/>
      <c r="TM739" s="9"/>
      <c r="TN739" s="9"/>
      <c r="TO739" s="9"/>
      <c r="TP739" s="9"/>
      <c r="TQ739" s="9"/>
      <c r="TR739" s="9"/>
      <c r="TS739" s="9"/>
      <c r="TT739" s="9"/>
      <c r="TU739" s="9"/>
      <c r="TV739" s="9"/>
      <c r="TW739" s="9"/>
      <c r="TX739" s="9"/>
      <c r="TY739" s="9"/>
      <c r="TZ739" s="9"/>
      <c r="UA739" s="9"/>
      <c r="UB739" s="9"/>
      <c r="UC739" s="9"/>
      <c r="UD739" s="9"/>
      <c r="UE739" s="9"/>
      <c r="UF739" s="9"/>
      <c r="UG739" s="9"/>
      <c r="UH739" s="9"/>
      <c r="UI739" s="9"/>
      <c r="UJ739" s="9"/>
      <c r="UK739" s="9"/>
      <c r="UL739" s="9"/>
      <c r="UM739" s="9"/>
      <c r="UN739" s="9"/>
      <c r="UO739" s="9"/>
      <c r="UP739" s="9"/>
      <c r="UQ739" s="9"/>
      <c r="UR739" s="9"/>
      <c r="US739" s="9"/>
      <c r="UT739" s="9"/>
      <c r="UU739" s="9"/>
      <c r="UV739" s="9"/>
      <c r="UW739" s="9"/>
      <c r="UX739" s="9"/>
      <c r="UY739" s="9"/>
      <c r="UZ739" s="9"/>
      <c r="VA739" s="9"/>
      <c r="VB739" s="9"/>
      <c r="VC739" s="9"/>
      <c r="VD739" s="9"/>
      <c r="VE739" s="9"/>
      <c r="VF739" s="9"/>
      <c r="VG739" s="9"/>
      <c r="VH739" s="9"/>
      <c r="VI739" s="9"/>
      <c r="VJ739" s="9"/>
      <c r="VK739" s="9"/>
      <c r="VL739" s="9"/>
      <c r="VM739" s="9"/>
      <c r="VN739" s="9"/>
      <c r="VO739" s="9"/>
      <c r="VP739" s="9"/>
      <c r="VQ739" s="9"/>
      <c r="VR739" s="9"/>
      <c r="VS739" s="9"/>
      <c r="VT739" s="9"/>
      <c r="VU739" s="9"/>
      <c r="VV739" s="9"/>
      <c r="VW739" s="9"/>
      <c r="VX739" s="9"/>
      <c r="VY739" s="9"/>
      <c r="VZ739" s="9"/>
      <c r="WA739" s="9"/>
      <c r="WB739" s="9"/>
      <c r="WC739" s="9"/>
      <c r="WD739" s="9"/>
      <c r="WE739" s="9"/>
      <c r="WF739" s="9"/>
      <c r="WG739" s="9"/>
      <c r="WH739" s="9"/>
      <c r="WI739" s="9"/>
      <c r="WJ739" s="9"/>
      <c r="WK739" s="9"/>
      <c r="WL739" s="9"/>
      <c r="WM739" s="9"/>
      <c r="WN739" s="9"/>
      <c r="WO739" s="9"/>
      <c r="WP739" s="9"/>
      <c r="WQ739" s="9"/>
      <c r="WR739" s="9"/>
      <c r="WS739" s="9"/>
      <c r="WT739" s="9"/>
      <c r="WU739" s="9"/>
      <c r="WV739" s="9"/>
      <c r="WW739" s="9"/>
      <c r="WX739" s="9"/>
      <c r="WY739" s="9"/>
      <c r="WZ739" s="9"/>
      <c r="XA739" s="9"/>
      <c r="XB739" s="9"/>
      <c r="XC739" s="9"/>
      <c r="XD739" s="9"/>
      <c r="XE739" s="9"/>
      <c r="XF739" s="9"/>
      <c r="XG739" s="9"/>
      <c r="XH739" s="9"/>
      <c r="XI739" s="9"/>
      <c r="XJ739" s="9"/>
      <c r="XK739" s="9"/>
      <c r="XL739" s="9"/>
      <c r="XM739" s="9"/>
      <c r="XN739" s="9"/>
      <c r="XO739" s="9"/>
      <c r="XP739" s="9"/>
      <c r="XQ739" s="9"/>
      <c r="XR739" s="9"/>
      <c r="XS739" s="9"/>
      <c r="XT739" s="9"/>
      <c r="XU739" s="9"/>
      <c r="XV739" s="9"/>
      <c r="XW739" s="9"/>
      <c r="XX739" s="9"/>
      <c r="XY739" s="9"/>
      <c r="XZ739" s="9"/>
      <c r="YA739" s="9"/>
      <c r="YB739" s="9"/>
      <c r="YC739" s="9"/>
      <c r="YD739" s="9"/>
      <c r="YE739" s="9"/>
      <c r="YF739" s="9"/>
      <c r="YG739" s="9"/>
      <c r="YH739" s="9"/>
      <c r="YI739" s="9"/>
      <c r="YJ739" s="9"/>
      <c r="YK739" s="9"/>
      <c r="YL739" s="9"/>
      <c r="YM739" s="9"/>
      <c r="YN739" s="9"/>
      <c r="YO739" s="9"/>
      <c r="YP739" s="9"/>
      <c r="YQ739" s="9"/>
      <c r="YR739" s="9"/>
      <c r="YS739" s="9"/>
      <c r="YT739" s="9"/>
      <c r="YU739" s="9"/>
      <c r="YV739" s="9"/>
      <c r="YW739" s="9"/>
      <c r="YX739" s="9"/>
      <c r="YY739" s="9"/>
      <c r="YZ739" s="9"/>
      <c r="ZA739" s="9"/>
      <c r="ZB739" s="9"/>
      <c r="ZC739" s="9"/>
      <c r="ZD739" s="9"/>
      <c r="ZE739" s="9"/>
      <c r="ZF739" s="9"/>
      <c r="ZG739" s="9"/>
      <c r="ZH739" s="9"/>
      <c r="ZI739" s="9"/>
      <c r="ZJ739" s="9"/>
      <c r="ZK739" s="9"/>
      <c r="ZL739" s="9"/>
      <c r="ZM739" s="9"/>
      <c r="ZN739" s="9"/>
      <c r="ZO739" s="9"/>
      <c r="ZP739" s="9"/>
      <c r="ZQ739" s="9"/>
      <c r="ZR739" s="9"/>
      <c r="ZS739" s="9"/>
      <c r="ZT739" s="9"/>
      <c r="ZU739" s="9"/>
      <c r="ZV739" s="9"/>
      <c r="ZW739" s="9"/>
      <c r="ZX739" s="9"/>
      <c r="ZY739" s="9"/>
      <c r="ZZ739" s="9"/>
      <c r="AAA739" s="9"/>
      <c r="AAB739" s="9"/>
      <c r="AAC739" s="9"/>
      <c r="AAD739" s="9"/>
      <c r="AAE739" s="9"/>
      <c r="AAF739" s="9"/>
      <c r="AAG739" s="9"/>
      <c r="AAH739" s="9"/>
      <c r="AAI739" s="9"/>
      <c r="AAJ739" s="9"/>
      <c r="AAK739" s="9"/>
      <c r="AAL739" s="9"/>
      <c r="AAM739" s="9"/>
      <c r="AAN739" s="9"/>
      <c r="AAO739" s="9"/>
      <c r="AAP739" s="9"/>
      <c r="AAQ739" s="9"/>
      <c r="AAR739" s="9"/>
      <c r="AAS739" s="9"/>
      <c r="AAT739" s="9"/>
      <c r="AAU739" s="9"/>
      <c r="AAV739" s="9"/>
      <c r="AAW739" s="9"/>
      <c r="AAX739" s="9"/>
      <c r="AAY739" s="9"/>
      <c r="AAZ739" s="9"/>
      <c r="ABA739" s="9"/>
      <c r="ABB739" s="9"/>
      <c r="ABC739" s="9"/>
      <c r="ABD739" s="9"/>
      <c r="ABE739" s="9"/>
      <c r="ABF739" s="9"/>
      <c r="ABG739" s="9"/>
      <c r="ABH739" s="9"/>
      <c r="ABI739" s="9"/>
      <c r="ABJ739" s="9"/>
      <c r="ABK739" s="9"/>
      <c r="ABL739" s="9"/>
      <c r="ABM739" s="9"/>
      <c r="ABN739" s="9"/>
      <c r="ABO739" s="9"/>
      <c r="ABP739" s="9"/>
      <c r="ABQ739" s="9"/>
      <c r="ABR739" s="9"/>
      <c r="ABS739" s="9"/>
      <c r="ABT739" s="9"/>
      <c r="ABU739" s="9"/>
      <c r="ABV739" s="9"/>
      <c r="ABW739" s="9"/>
      <c r="ABX739" s="9"/>
      <c r="ABY739" s="9"/>
      <c r="ABZ739" s="9"/>
      <c r="ACA739" s="9"/>
      <c r="ACB739" s="9"/>
      <c r="ACC739" s="9"/>
      <c r="ACD739" s="9"/>
      <c r="ACE739" s="9"/>
      <c r="ACF739" s="9"/>
      <c r="ACG739" s="9"/>
      <c r="ACH739" s="9"/>
      <c r="ACI739" s="9"/>
      <c r="ACJ739" s="9"/>
      <c r="ACK739" s="9"/>
      <c r="ACL739" s="9"/>
      <c r="ACM739" s="9"/>
      <c r="ACN739" s="9"/>
      <c r="ACO739" s="9"/>
      <c r="ACP739" s="9"/>
      <c r="ACQ739" s="9"/>
      <c r="ACR739" s="9"/>
      <c r="ACS739" s="9"/>
      <c r="ACT739" s="9"/>
      <c r="ACU739" s="9"/>
      <c r="ACV739" s="9"/>
      <c r="ACW739" s="9"/>
      <c r="ACX739" s="9"/>
      <c r="ACY739" s="9"/>
      <c r="ACZ739" s="9"/>
      <c r="ADA739" s="9"/>
      <c r="ADB739" s="9"/>
      <c r="ADC739" s="9"/>
      <c r="ADD739" s="9"/>
      <c r="ADE739" s="9"/>
      <c r="ADF739" s="9"/>
      <c r="ADG739" s="9"/>
      <c r="ADH739" s="9"/>
      <c r="ADI739" s="9"/>
      <c r="ADJ739" s="9"/>
      <c r="ADK739" s="9"/>
      <c r="ADL739" s="9"/>
      <c r="ADM739" s="9"/>
      <c r="ADN739" s="9"/>
      <c r="ADO739" s="9"/>
      <c r="ADP739" s="9"/>
      <c r="ADQ739" s="9"/>
      <c r="ADR739" s="9"/>
      <c r="ADS739" s="9"/>
      <c r="ADT739" s="9"/>
      <c r="ADU739" s="9"/>
      <c r="ADV739" s="9"/>
      <c r="ADW739" s="9"/>
      <c r="ADX739" s="9"/>
      <c r="ADY739" s="9"/>
      <c r="ADZ739" s="9"/>
      <c r="AEA739" s="9"/>
      <c r="AEB739" s="9"/>
      <c r="AEC739" s="9"/>
      <c r="AED739" s="9"/>
      <c r="AEE739" s="9"/>
      <c r="AEF739" s="9"/>
      <c r="AEG739" s="9"/>
      <c r="AEH739" s="9"/>
      <c r="AEI739" s="9"/>
      <c r="AEJ739" s="9"/>
      <c r="AEK739" s="9"/>
      <c r="AEL739" s="9"/>
      <c r="AEM739" s="9"/>
      <c r="AEN739" s="9"/>
      <c r="AEO739" s="9"/>
      <c r="AEP739" s="9"/>
      <c r="AEQ739" s="9"/>
      <c r="AER739" s="9"/>
      <c r="AES739" s="9"/>
      <c r="AET739" s="9"/>
      <c r="AEU739" s="9"/>
      <c r="AEV739" s="9"/>
      <c r="AEW739" s="9"/>
      <c r="AEX739" s="9"/>
      <c r="AEY739" s="9"/>
      <c r="AEZ739" s="9"/>
      <c r="AFA739" s="9"/>
      <c r="AFB739" s="9"/>
      <c r="AFC739" s="9"/>
    </row>
    <row r="740" spans="1:835" s="9" customFormat="1" x14ac:dyDescent="0.25">
      <c r="A740" s="16" t="s">
        <v>97</v>
      </c>
      <c r="C740" s="18" t="s">
        <v>1615</v>
      </c>
      <c r="D740" s="471"/>
      <c r="F740" s="32" t="s">
        <v>1518</v>
      </c>
      <c r="G740" s="33" t="s">
        <v>1564</v>
      </c>
      <c r="H740" s="33" t="s">
        <v>3687</v>
      </c>
      <c r="I740" s="32" t="str">
        <f>IF(VLOOKUP(A740,Klassifizierung!$E$4:$W$577,18,FALSE)=0,"",VLOOKUP(A740,Klassifizierung!$E$4:$W$577,18,FALSE))</f>
        <v>ARC</v>
      </c>
      <c r="J740" s="33" t="s">
        <v>2126</v>
      </c>
      <c r="K740" s="33" t="s">
        <v>21</v>
      </c>
      <c r="L740" s="32"/>
      <c r="M740" s="34"/>
      <c r="N740" s="8" t="s">
        <v>93</v>
      </c>
      <c r="O740" s="8"/>
    </row>
    <row r="741" spans="1:835" s="9" customFormat="1" x14ac:dyDescent="0.25">
      <c r="A741" s="16" t="s">
        <v>97</v>
      </c>
      <c r="C741" s="18" t="s">
        <v>1601</v>
      </c>
      <c r="D741" s="471"/>
      <c r="F741" s="32" t="s">
        <v>1554</v>
      </c>
      <c r="G741" s="33" t="s">
        <v>1568</v>
      </c>
      <c r="H741" s="33" t="s">
        <v>1569</v>
      </c>
      <c r="I741" s="32" t="str">
        <f>IF(VLOOKUP(A741,Klassifizierung!$E$4:$W$577,18,FALSE)=0,"",VLOOKUP(A741,Klassifizierung!$E$4:$W$577,18,FALSE))</f>
        <v>ARC</v>
      </c>
      <c r="J741" s="33" t="s">
        <v>2126</v>
      </c>
      <c r="K741" s="33" t="s">
        <v>21</v>
      </c>
      <c r="L741" s="32"/>
      <c r="M741" s="34"/>
      <c r="N741" s="8" t="s">
        <v>93</v>
      </c>
      <c r="O741" s="8"/>
    </row>
    <row r="742" spans="1:835" s="9" customFormat="1" x14ac:dyDescent="0.25">
      <c r="A742" s="16" t="s">
        <v>97</v>
      </c>
      <c r="C742" s="18" t="s">
        <v>881</v>
      </c>
      <c r="D742" s="471"/>
      <c r="F742" s="32" t="s">
        <v>1518</v>
      </c>
      <c r="G742" s="33" t="s">
        <v>1602</v>
      </c>
      <c r="H742" s="33" t="s">
        <v>3673</v>
      </c>
      <c r="I742" s="32" t="str">
        <f>IF(VLOOKUP(A742,Klassifizierung!$E$4:$W$577,18,FALSE)=0,"",VLOOKUP(A742,Klassifizierung!$E$4:$W$577,18,FALSE))</f>
        <v>ARC</v>
      </c>
      <c r="J742" s="33" t="s">
        <v>2126</v>
      </c>
      <c r="K742" s="33" t="s">
        <v>21</v>
      </c>
      <c r="L742" s="32"/>
      <c r="M742" s="34"/>
      <c r="N742" s="8" t="s">
        <v>93</v>
      </c>
      <c r="O742" s="8"/>
    </row>
    <row r="743" spans="1:835" s="9" customFormat="1" x14ac:dyDescent="0.25">
      <c r="A743" s="16" t="s">
        <v>97</v>
      </c>
      <c r="C743" s="20" t="s">
        <v>885</v>
      </c>
      <c r="D743" s="470"/>
      <c r="F743" s="32" t="s">
        <v>1518</v>
      </c>
      <c r="G743" s="33" t="s">
        <v>1602</v>
      </c>
      <c r="H743" s="33" t="s">
        <v>3688</v>
      </c>
      <c r="I743" s="32" t="str">
        <f>IF(VLOOKUP(A743,Klassifizierung!$E$4:$W$577,18,FALSE)=0,"",VLOOKUP(A743,Klassifizierung!$E$4:$W$577,18,FALSE))</f>
        <v>ARC</v>
      </c>
      <c r="J743" s="33" t="s">
        <v>2126</v>
      </c>
      <c r="K743" s="33" t="s">
        <v>21</v>
      </c>
      <c r="L743" s="32"/>
      <c r="M743" s="34"/>
      <c r="N743" s="8" t="s">
        <v>93</v>
      </c>
      <c r="O743" s="8"/>
    </row>
    <row r="744" spans="1:835" s="9" customFormat="1" x14ac:dyDescent="0.25">
      <c r="A744" s="16" t="s">
        <v>97</v>
      </c>
      <c r="C744" s="20" t="s">
        <v>1574</v>
      </c>
      <c r="D744" s="470"/>
      <c r="F744" s="32" t="s">
        <v>1518</v>
      </c>
      <c r="G744" s="33" t="s">
        <v>1602</v>
      </c>
      <c r="H744" s="33" t="s">
        <v>3675</v>
      </c>
      <c r="I744" s="32" t="str">
        <f>IF(VLOOKUP(A744,Klassifizierung!$E$4:$W$577,18,FALSE)=0,"",VLOOKUP(A744,Klassifizierung!$E$4:$W$577,18,FALSE))</f>
        <v>ARC</v>
      </c>
      <c r="J744" s="33" t="s">
        <v>2126</v>
      </c>
      <c r="K744" s="33" t="s">
        <v>21</v>
      </c>
      <c r="L744" s="32"/>
      <c r="M744" s="34"/>
      <c r="N744" s="8" t="s">
        <v>93</v>
      </c>
      <c r="O744" s="8"/>
    </row>
    <row r="745" spans="1:835" s="9" customFormat="1" x14ac:dyDescent="0.25">
      <c r="A745" s="16" t="s">
        <v>97</v>
      </c>
      <c r="C745" s="20" t="s">
        <v>1576</v>
      </c>
      <c r="D745" s="470"/>
      <c r="F745" s="32" t="s">
        <v>1518</v>
      </c>
      <c r="G745" s="33" t="s">
        <v>1564</v>
      </c>
      <c r="H745" s="21" t="s">
        <v>3676</v>
      </c>
      <c r="I745" s="32" t="str">
        <f>IF(VLOOKUP(A745,Klassifizierung!$E$4:$W$577,18,FALSE)=0,"",VLOOKUP(A745,Klassifizierung!$E$4:$W$577,18,FALSE))</f>
        <v>ARC</v>
      </c>
      <c r="J745" s="33" t="s">
        <v>2126</v>
      </c>
      <c r="K745" s="33" t="s">
        <v>21</v>
      </c>
      <c r="L745" s="32"/>
      <c r="M745" s="34"/>
      <c r="N745" s="8" t="s">
        <v>93</v>
      </c>
      <c r="O745" s="8"/>
    </row>
    <row r="746" spans="1:835" s="9" customFormat="1" x14ac:dyDescent="0.25">
      <c r="A746" s="16" t="s">
        <v>97</v>
      </c>
      <c r="C746" s="20" t="s">
        <v>1578</v>
      </c>
      <c r="D746" s="470"/>
      <c r="F746" s="32" t="s">
        <v>1518</v>
      </c>
      <c r="G746" s="33" t="s">
        <v>1564</v>
      </c>
      <c r="H746" s="33" t="s">
        <v>3689</v>
      </c>
      <c r="I746" s="32" t="str">
        <f>IF(VLOOKUP(A746,Klassifizierung!$E$4:$W$577,18,FALSE)=0,"",VLOOKUP(A746,Klassifizierung!$E$4:$W$577,18,FALSE))</f>
        <v>ARC</v>
      </c>
      <c r="J746" s="33" t="s">
        <v>2126</v>
      </c>
      <c r="K746" s="33" t="s">
        <v>21</v>
      </c>
      <c r="L746" s="32"/>
      <c r="M746" s="34"/>
      <c r="N746" s="8" t="s">
        <v>93</v>
      </c>
      <c r="O746" s="8"/>
    </row>
    <row r="747" spans="1:835" s="9" customFormat="1" x14ac:dyDescent="0.25">
      <c r="A747" s="16" t="s">
        <v>97</v>
      </c>
      <c r="C747" s="18" t="s">
        <v>1608</v>
      </c>
      <c r="D747" s="471"/>
      <c r="F747" s="32" t="s">
        <v>1518</v>
      </c>
      <c r="G747" s="33" t="s">
        <v>1564</v>
      </c>
      <c r="H747" s="33" t="s">
        <v>3683</v>
      </c>
      <c r="I747" s="32" t="str">
        <f>IF(VLOOKUP(A747,Klassifizierung!$E$4:$W$577,18,FALSE)=0,"",VLOOKUP(A747,Klassifizierung!$E$4:$W$577,18,FALSE))</f>
        <v>ARC</v>
      </c>
      <c r="J747" s="33" t="s">
        <v>2126</v>
      </c>
      <c r="K747" s="33" t="s">
        <v>21</v>
      </c>
      <c r="L747" s="32"/>
      <c r="M747" s="34"/>
      <c r="N747" s="8" t="s">
        <v>93</v>
      </c>
      <c r="O747" s="8"/>
    </row>
    <row r="748" spans="1:835" s="9" customFormat="1" x14ac:dyDescent="0.25">
      <c r="A748" s="16" t="s">
        <v>97</v>
      </c>
      <c r="C748" s="18" t="s">
        <v>1581</v>
      </c>
      <c r="D748" s="471"/>
      <c r="F748" s="32" t="s">
        <v>1520</v>
      </c>
      <c r="G748" s="33" t="s">
        <v>1564</v>
      </c>
      <c r="H748" s="33" t="s">
        <v>3678</v>
      </c>
      <c r="I748" s="32" t="str">
        <f>IF(VLOOKUP(A748,Klassifizierung!$E$4:$W$577,18,FALSE)=0,"",VLOOKUP(A748,Klassifizierung!$E$4:$W$577,18,FALSE))</f>
        <v>ARC</v>
      </c>
      <c r="J748" s="33" t="s">
        <v>2126</v>
      </c>
      <c r="K748" s="33" t="s">
        <v>21</v>
      </c>
      <c r="L748" s="32"/>
      <c r="M748" s="34"/>
      <c r="N748" s="8" t="s">
        <v>93</v>
      </c>
      <c r="O748" s="8"/>
    </row>
    <row r="749" spans="1:835" s="9" customFormat="1" x14ac:dyDescent="0.25">
      <c r="A749" s="16" t="s">
        <v>97</v>
      </c>
      <c r="C749" s="18" t="s">
        <v>1582</v>
      </c>
      <c r="D749" s="471"/>
      <c r="F749" s="32" t="s">
        <v>1518</v>
      </c>
      <c r="G749" s="33" t="s">
        <v>1564</v>
      </c>
      <c r="H749" s="33" t="s">
        <v>3679</v>
      </c>
      <c r="I749" s="32" t="str">
        <f>IF(VLOOKUP(A749,Klassifizierung!$E$4:$W$577,18,FALSE)=0,"",VLOOKUP(A749,Klassifizierung!$E$4:$W$577,18,FALSE))</f>
        <v>ARC</v>
      </c>
      <c r="J749" s="33" t="s">
        <v>2126</v>
      </c>
      <c r="K749" s="33" t="s">
        <v>21</v>
      </c>
      <c r="L749" s="32"/>
      <c r="M749" s="34"/>
      <c r="N749" s="8" t="s">
        <v>93</v>
      </c>
      <c r="O749" s="8"/>
    </row>
    <row r="750" spans="1:835" s="9" customFormat="1" x14ac:dyDescent="0.25">
      <c r="A750" s="16" t="s">
        <v>97</v>
      </c>
      <c r="C750" s="18" t="s">
        <v>1584</v>
      </c>
      <c r="D750" s="471"/>
      <c r="F750" s="32" t="s">
        <v>1518</v>
      </c>
      <c r="G750" s="33" t="s">
        <v>1564</v>
      </c>
      <c r="H750" s="33" t="s">
        <v>3690</v>
      </c>
      <c r="I750" s="32" t="str">
        <f>IF(VLOOKUP(A750,Klassifizierung!$E$4:$W$577,18,FALSE)=0,"",VLOOKUP(A750,Klassifizierung!$E$4:$W$577,18,FALSE))</f>
        <v>ARC</v>
      </c>
      <c r="J750" s="33" t="s">
        <v>2126</v>
      </c>
      <c r="K750" s="33" t="s">
        <v>21</v>
      </c>
      <c r="L750" s="32"/>
      <c r="M750" s="34"/>
      <c r="N750" s="8" t="s">
        <v>93</v>
      </c>
      <c r="O750" s="8"/>
    </row>
    <row r="751" spans="1:835" s="9" customFormat="1" x14ac:dyDescent="0.25">
      <c r="A751" s="16" t="s">
        <v>97</v>
      </c>
      <c r="C751" s="20" t="s">
        <v>3681</v>
      </c>
      <c r="D751" s="470"/>
      <c r="F751" s="32" t="s">
        <v>1518</v>
      </c>
      <c r="G751" s="33" t="s">
        <v>1564</v>
      </c>
      <c r="H751" s="33" t="s">
        <v>3682</v>
      </c>
      <c r="I751" s="32" t="str">
        <f>IF(VLOOKUP(A751,Klassifizierung!$E$4:$W$577,18,FALSE)=0,"",VLOOKUP(A751,Klassifizierung!$E$4:$W$577,18,FALSE))</f>
        <v>ARC</v>
      </c>
      <c r="J751" s="33" t="s">
        <v>2126</v>
      </c>
      <c r="K751" s="33" t="s">
        <v>21</v>
      </c>
      <c r="L751" s="32"/>
      <c r="M751" s="34"/>
      <c r="N751" s="8" t="s">
        <v>93</v>
      </c>
      <c r="O751" s="8"/>
    </row>
    <row r="752" spans="1:835" s="9" customFormat="1" x14ac:dyDescent="0.25">
      <c r="A752" s="16" t="s">
        <v>97</v>
      </c>
      <c r="C752" s="18" t="s">
        <v>1610</v>
      </c>
      <c r="D752" s="471"/>
      <c r="F752" s="32" t="s">
        <v>1520</v>
      </c>
      <c r="G752" s="33" t="s">
        <v>1564</v>
      </c>
      <c r="H752" s="33" t="s">
        <v>3678</v>
      </c>
      <c r="I752" s="32" t="str">
        <f>IF(VLOOKUP(A752,Klassifizierung!$E$4:$W$577,18,FALSE)=0,"",VLOOKUP(A752,Klassifizierung!$E$4:$W$577,18,FALSE))</f>
        <v>ARC</v>
      </c>
      <c r="J752" s="33" t="s">
        <v>2126</v>
      </c>
      <c r="K752" s="33" t="s">
        <v>21</v>
      </c>
      <c r="L752" s="32"/>
      <c r="M752" s="34"/>
      <c r="N752" s="8" t="s">
        <v>93</v>
      </c>
      <c r="O752" s="8"/>
    </row>
    <row r="753" spans="1:15" s="9" customFormat="1" x14ac:dyDescent="0.25">
      <c r="A753" s="16" t="s">
        <v>97</v>
      </c>
      <c r="C753" s="18" t="s">
        <v>1604</v>
      </c>
      <c r="D753" s="471"/>
      <c r="F753" s="32" t="s">
        <v>1520</v>
      </c>
      <c r="G753" s="33" t="s">
        <v>1564</v>
      </c>
      <c r="H753" s="33" t="s">
        <v>3678</v>
      </c>
      <c r="I753" s="32" t="str">
        <f>IF(VLOOKUP(A753,Klassifizierung!$E$4:$W$577,18,FALSE)=0,"",VLOOKUP(A753,Klassifizierung!$E$4:$W$577,18,FALSE))</f>
        <v>ARC</v>
      </c>
      <c r="J753" s="33" t="s">
        <v>2126</v>
      </c>
      <c r="K753" s="33" t="s">
        <v>21</v>
      </c>
      <c r="L753" s="32"/>
      <c r="M753" s="34"/>
      <c r="N753" s="8" t="s">
        <v>93</v>
      </c>
      <c r="O753" s="8"/>
    </row>
    <row r="754" spans="1:15" s="9" customFormat="1" x14ac:dyDescent="0.25">
      <c r="A754" s="16" t="s">
        <v>97</v>
      </c>
      <c r="C754" s="20" t="s">
        <v>1605</v>
      </c>
      <c r="D754" s="470"/>
      <c r="F754" s="32" t="s">
        <v>1518</v>
      </c>
      <c r="G754" s="33" t="s">
        <v>1564</v>
      </c>
      <c r="H754" s="33" t="s">
        <v>3691</v>
      </c>
      <c r="I754" s="32" t="str">
        <f>IF(VLOOKUP(A754,Klassifizierung!$E$4:$W$577,18,FALSE)=0,"",VLOOKUP(A754,Klassifizierung!$E$4:$W$577,18,FALSE))</f>
        <v>ARC</v>
      </c>
      <c r="J754" s="33" t="s">
        <v>2126</v>
      </c>
      <c r="K754" s="33" t="s">
        <v>21</v>
      </c>
      <c r="L754" s="32"/>
      <c r="M754" s="34"/>
      <c r="N754" s="8" t="s">
        <v>93</v>
      </c>
      <c r="O754" s="8"/>
    </row>
    <row r="755" spans="1:15" s="9" customFormat="1" ht="15" x14ac:dyDescent="0.25">
      <c r="A755" s="16" t="s">
        <v>97</v>
      </c>
      <c r="C755" s="20" t="s">
        <v>1611</v>
      </c>
      <c r="D755" s="470"/>
      <c r="F755" s="32" t="s">
        <v>1554</v>
      </c>
      <c r="G755" s="33" t="s">
        <v>3685</v>
      </c>
      <c r="H755" s="33" t="s">
        <v>1569</v>
      </c>
      <c r="I755" s="32" t="str">
        <f>IF(VLOOKUP(A755,Klassifizierung!$E$4:$W$577,18,FALSE)=0,"",VLOOKUP(A755,Klassifizierung!$E$4:$W$577,18,FALSE))</f>
        <v>ARC</v>
      </c>
      <c r="J755" s="33" t="s">
        <v>2126</v>
      </c>
      <c r="K755" s="33" t="s">
        <v>21</v>
      </c>
      <c r="L755" s="32"/>
      <c r="M755" s="34"/>
      <c r="N755" s="8" t="s">
        <v>93</v>
      </c>
      <c r="O755" s="8"/>
    </row>
    <row r="756" spans="1:15" s="9" customFormat="1" x14ac:dyDescent="0.25">
      <c r="A756" s="16" t="s">
        <v>97</v>
      </c>
      <c r="C756" s="20" t="s">
        <v>1592</v>
      </c>
      <c r="D756" s="470"/>
      <c r="F756" s="32" t="s">
        <v>1518</v>
      </c>
      <c r="G756" s="33" t="s">
        <v>1564</v>
      </c>
      <c r="H756" s="33" t="s">
        <v>1567</v>
      </c>
      <c r="I756" s="32" t="str">
        <f>IF(VLOOKUP(A756,Klassifizierung!$E$4:$W$577,18,FALSE)=0,"",VLOOKUP(A756,Klassifizierung!$E$4:$W$577,18,FALSE))</f>
        <v>ARC</v>
      </c>
      <c r="J756" s="33" t="s">
        <v>2126</v>
      </c>
      <c r="K756" s="33" t="s">
        <v>21</v>
      </c>
      <c r="L756" s="32"/>
      <c r="O756" s="8" t="s">
        <v>93</v>
      </c>
    </row>
    <row r="757" spans="1:15" s="9" customFormat="1" x14ac:dyDescent="0.25">
      <c r="A757" s="16" t="s">
        <v>97</v>
      </c>
      <c r="C757" s="20" t="s">
        <v>3686</v>
      </c>
      <c r="D757" s="470"/>
      <c r="F757" s="32" t="s">
        <v>1554</v>
      </c>
      <c r="G757" s="33" t="s">
        <v>1648</v>
      </c>
      <c r="H757" s="33" t="s">
        <v>1569</v>
      </c>
      <c r="I757" s="32" t="str">
        <f>IF(VLOOKUP(A757,Klassifizierung!$E$4:$W$577,18,FALSE)=0,"",VLOOKUP(A757,Klassifizierung!$E$4:$W$577,18,FALSE))</f>
        <v>ARC</v>
      </c>
      <c r="J757" s="33" t="s">
        <v>2126</v>
      </c>
      <c r="K757" s="33" t="s">
        <v>21</v>
      </c>
      <c r="L757" s="32"/>
      <c r="M757" s="34"/>
      <c r="N757" s="8" t="s">
        <v>93</v>
      </c>
      <c r="O757" s="8"/>
    </row>
    <row r="758" spans="1:15" s="9" customFormat="1" x14ac:dyDescent="0.25">
      <c r="A758" s="16" t="s">
        <v>97</v>
      </c>
      <c r="C758" s="20" t="s">
        <v>1786</v>
      </c>
      <c r="D758" s="470"/>
      <c r="F758" s="32" t="s">
        <v>1554</v>
      </c>
      <c r="G758" s="33" t="s">
        <v>1648</v>
      </c>
      <c r="H758" s="33" t="s">
        <v>1569</v>
      </c>
      <c r="I758" s="32" t="str">
        <f>IF(VLOOKUP(A758,Klassifizierung!$E$4:$W$577,18,FALSE)=0,"",VLOOKUP(A758,Klassifizierung!$E$4:$W$577,18,FALSE))</f>
        <v>ARC</v>
      </c>
      <c r="J758" s="33" t="s">
        <v>2126</v>
      </c>
      <c r="K758" s="33" t="s">
        <v>21</v>
      </c>
      <c r="L758" s="32"/>
      <c r="M758" s="34"/>
      <c r="N758" s="8" t="s">
        <v>93</v>
      </c>
      <c r="O758" s="8"/>
    </row>
    <row r="759" spans="1:15" s="9" customFormat="1" x14ac:dyDescent="0.25">
      <c r="A759" s="16" t="s">
        <v>99</v>
      </c>
      <c r="C759" s="20" t="s">
        <v>1615</v>
      </c>
      <c r="D759" s="470"/>
      <c r="F759" s="32" t="s">
        <v>1518</v>
      </c>
      <c r="G759" s="33" t="s">
        <v>1564</v>
      </c>
      <c r="H759" s="33" t="s">
        <v>1567</v>
      </c>
      <c r="I759" s="32" t="str">
        <f>IF(VLOOKUP(A759,Klassifizierung!$E$4:$W$577,18,FALSE)=0,"",VLOOKUP(A759,Klassifizierung!$E$4:$W$577,18,FALSE))</f>
        <v>ARC</v>
      </c>
      <c r="J759" s="33" t="s">
        <v>2126</v>
      </c>
      <c r="K759" s="33" t="s">
        <v>21</v>
      </c>
      <c r="L759" s="32"/>
      <c r="M759" s="34"/>
      <c r="N759" s="8" t="s">
        <v>93</v>
      </c>
      <c r="O759" s="8"/>
    </row>
    <row r="760" spans="1:15" s="9" customFormat="1" x14ac:dyDescent="0.25">
      <c r="A760" s="16" t="s">
        <v>99</v>
      </c>
      <c r="C760" s="18" t="s">
        <v>1601</v>
      </c>
      <c r="D760" s="471"/>
      <c r="F760" s="32" t="s">
        <v>1554</v>
      </c>
      <c r="G760" s="33" t="s">
        <v>1568</v>
      </c>
      <c r="H760" s="33" t="s">
        <v>1569</v>
      </c>
      <c r="I760" s="32" t="str">
        <f>IF(VLOOKUP(A760,Klassifizierung!$E$4:$W$577,18,FALSE)=0,"",VLOOKUP(A760,Klassifizierung!$E$4:$W$577,18,FALSE))</f>
        <v>ARC</v>
      </c>
      <c r="J760" s="33" t="s">
        <v>2126</v>
      </c>
      <c r="K760" s="33" t="s">
        <v>21</v>
      </c>
      <c r="L760" s="32"/>
      <c r="M760" s="34"/>
      <c r="N760" s="8" t="s">
        <v>93</v>
      </c>
      <c r="O760" s="8"/>
    </row>
    <row r="761" spans="1:15" s="9" customFormat="1" x14ac:dyDescent="0.25">
      <c r="A761" s="16" t="s">
        <v>99</v>
      </c>
      <c r="C761" s="18" t="s">
        <v>881</v>
      </c>
      <c r="D761" s="471"/>
      <c r="F761" s="32" t="s">
        <v>1518</v>
      </c>
      <c r="G761" s="33" t="s">
        <v>1564</v>
      </c>
      <c r="H761" s="33" t="s">
        <v>3673</v>
      </c>
      <c r="I761" s="32" t="str">
        <f>IF(VLOOKUP(A761,Klassifizierung!$E$4:$W$577,18,FALSE)=0,"",VLOOKUP(A761,Klassifizierung!$E$4:$W$577,18,FALSE))</f>
        <v>ARC</v>
      </c>
      <c r="J761" s="33" t="s">
        <v>2126</v>
      </c>
      <c r="K761" s="33" t="s">
        <v>21</v>
      </c>
      <c r="L761" s="32"/>
      <c r="M761" s="34"/>
      <c r="N761" s="8" t="s">
        <v>93</v>
      </c>
      <c r="O761" s="8"/>
    </row>
    <row r="762" spans="1:15" s="9" customFormat="1" x14ac:dyDescent="0.25">
      <c r="A762" s="16" t="s">
        <v>99</v>
      </c>
      <c r="C762" s="20" t="s">
        <v>885</v>
      </c>
      <c r="D762" s="470"/>
      <c r="F762" s="32" t="s">
        <v>1518</v>
      </c>
      <c r="G762" s="33" t="s">
        <v>1564</v>
      </c>
      <c r="H762" s="33" t="s">
        <v>3688</v>
      </c>
      <c r="I762" s="32" t="str">
        <f>IF(VLOOKUP(A762,Klassifizierung!$E$4:$W$577,18,FALSE)=0,"",VLOOKUP(A762,Klassifizierung!$E$4:$W$577,18,FALSE))</f>
        <v>ARC</v>
      </c>
      <c r="J762" s="33" t="s">
        <v>2126</v>
      </c>
      <c r="K762" s="33" t="s">
        <v>21</v>
      </c>
      <c r="L762" s="32"/>
      <c r="M762" s="34"/>
      <c r="N762" s="8" t="s">
        <v>93</v>
      </c>
      <c r="O762" s="8"/>
    </row>
    <row r="763" spans="1:15" s="9" customFormat="1" x14ac:dyDescent="0.25">
      <c r="A763" s="16" t="s">
        <v>99</v>
      </c>
      <c r="C763" s="20" t="s">
        <v>1574</v>
      </c>
      <c r="D763" s="470"/>
      <c r="F763" s="32" t="s">
        <v>1518</v>
      </c>
      <c r="G763" s="33" t="s">
        <v>1564</v>
      </c>
      <c r="H763" s="33" t="s">
        <v>3675</v>
      </c>
      <c r="I763" s="32" t="str">
        <f>IF(VLOOKUP(A763,Klassifizierung!$E$4:$W$577,18,FALSE)=0,"",VLOOKUP(A763,Klassifizierung!$E$4:$W$577,18,FALSE))</f>
        <v>ARC</v>
      </c>
      <c r="J763" s="33" t="s">
        <v>2126</v>
      </c>
      <c r="K763" s="33" t="s">
        <v>21</v>
      </c>
      <c r="L763" s="32"/>
      <c r="M763" s="34"/>
      <c r="N763" s="8" t="s">
        <v>93</v>
      </c>
      <c r="O763" s="8"/>
    </row>
    <row r="764" spans="1:15" s="9" customFormat="1" x14ac:dyDescent="0.25">
      <c r="A764" s="16" t="s">
        <v>99</v>
      </c>
      <c r="C764" s="20" t="s">
        <v>1576</v>
      </c>
      <c r="D764" s="470"/>
      <c r="F764" s="32" t="s">
        <v>1518</v>
      </c>
      <c r="G764" s="33" t="s">
        <v>1564</v>
      </c>
      <c r="H764" s="21" t="s">
        <v>3676</v>
      </c>
      <c r="I764" s="32" t="str">
        <f>IF(VLOOKUP(A764,Klassifizierung!$E$4:$W$577,18,FALSE)=0,"",VLOOKUP(A764,Klassifizierung!$E$4:$W$577,18,FALSE))</f>
        <v>ARC</v>
      </c>
      <c r="J764" s="33" t="s">
        <v>2126</v>
      </c>
      <c r="K764" s="33" t="s">
        <v>21</v>
      </c>
      <c r="L764" s="32"/>
      <c r="M764" s="34"/>
      <c r="N764" s="8" t="s">
        <v>93</v>
      </c>
      <c r="O764" s="8"/>
    </row>
    <row r="765" spans="1:15" s="9" customFormat="1" x14ac:dyDescent="0.25">
      <c r="A765" s="16" t="s">
        <v>99</v>
      </c>
      <c r="C765" s="20" t="s">
        <v>1578</v>
      </c>
      <c r="D765" s="470"/>
      <c r="F765" s="32" t="s">
        <v>1518</v>
      </c>
      <c r="G765" s="33" t="s">
        <v>1564</v>
      </c>
      <c r="H765" s="33" t="s">
        <v>3689</v>
      </c>
      <c r="I765" s="32" t="str">
        <f>IF(VLOOKUP(A765,Klassifizierung!$E$4:$W$577,18,FALSE)=0,"",VLOOKUP(A765,Klassifizierung!$E$4:$W$577,18,FALSE))</f>
        <v>ARC</v>
      </c>
      <c r="J765" s="33" t="s">
        <v>2126</v>
      </c>
      <c r="K765" s="33" t="s">
        <v>21</v>
      </c>
      <c r="L765" s="32"/>
      <c r="M765" s="34"/>
      <c r="N765" s="8" t="s">
        <v>93</v>
      </c>
      <c r="O765" s="8"/>
    </row>
    <row r="766" spans="1:15" s="9" customFormat="1" x14ac:dyDescent="0.25">
      <c r="A766" s="16" t="s">
        <v>99</v>
      </c>
      <c r="C766" s="18" t="s">
        <v>1582</v>
      </c>
      <c r="D766" s="471"/>
      <c r="F766" s="32" t="s">
        <v>1518</v>
      </c>
      <c r="G766" s="33" t="s">
        <v>1564</v>
      </c>
      <c r="H766" s="33" t="s">
        <v>3679</v>
      </c>
      <c r="I766" s="32" t="str">
        <f>IF(VLOOKUP(A766,Klassifizierung!$E$4:$W$577,18,FALSE)=0,"",VLOOKUP(A766,Klassifizierung!$E$4:$W$577,18,FALSE))</f>
        <v>ARC</v>
      </c>
      <c r="J766" s="33" t="s">
        <v>2126</v>
      </c>
      <c r="K766" s="33" t="s">
        <v>21</v>
      </c>
      <c r="L766" s="32"/>
      <c r="M766" s="34"/>
      <c r="N766" s="8" t="s">
        <v>93</v>
      </c>
      <c r="O766" s="8"/>
    </row>
    <row r="767" spans="1:15" s="9" customFormat="1" ht="25.5" x14ac:dyDescent="0.25">
      <c r="A767" s="16" t="s">
        <v>99</v>
      </c>
      <c r="C767" s="18" t="s">
        <v>1584</v>
      </c>
      <c r="D767" s="471"/>
      <c r="F767" s="32" t="s">
        <v>1518</v>
      </c>
      <c r="G767" s="33" t="s">
        <v>1564</v>
      </c>
      <c r="H767" s="21" t="s">
        <v>3692</v>
      </c>
      <c r="I767" s="32" t="str">
        <f>IF(VLOOKUP(A767,Klassifizierung!$E$4:$W$577,18,FALSE)=0,"",VLOOKUP(A767,Klassifizierung!$E$4:$W$577,18,FALSE))</f>
        <v>ARC</v>
      </c>
      <c r="J767" s="33" t="s">
        <v>2126</v>
      </c>
      <c r="K767" s="33" t="s">
        <v>21</v>
      </c>
      <c r="L767" s="32"/>
      <c r="M767" s="34"/>
      <c r="N767" s="8" t="s">
        <v>93</v>
      </c>
      <c r="O767" s="8"/>
    </row>
    <row r="768" spans="1:15" s="9" customFormat="1" x14ac:dyDescent="0.25">
      <c r="A768" s="16" t="s">
        <v>99</v>
      </c>
      <c r="C768" s="20" t="s">
        <v>3681</v>
      </c>
      <c r="D768" s="470"/>
      <c r="F768" s="32" t="s">
        <v>1518</v>
      </c>
      <c r="G768" s="33" t="s">
        <v>1564</v>
      </c>
      <c r="H768" s="33" t="s">
        <v>3682</v>
      </c>
      <c r="I768" s="32" t="str">
        <f>IF(VLOOKUP(A768,Klassifizierung!$E$4:$W$577,18,FALSE)=0,"",VLOOKUP(A768,Klassifizierung!$E$4:$W$577,18,FALSE))</f>
        <v>ARC</v>
      </c>
      <c r="J768" s="33" t="s">
        <v>2126</v>
      </c>
      <c r="K768" s="33" t="s">
        <v>21</v>
      </c>
      <c r="L768" s="32"/>
      <c r="M768" s="34"/>
      <c r="N768" s="8" t="s">
        <v>93</v>
      </c>
      <c r="O768" s="8"/>
    </row>
    <row r="769" spans="1:15" s="9" customFormat="1" x14ac:dyDescent="0.25">
      <c r="A769" s="16" t="s">
        <v>99</v>
      </c>
      <c r="C769" s="18" t="s">
        <v>1608</v>
      </c>
      <c r="D769" s="471"/>
      <c r="F769" s="32" t="s">
        <v>1518</v>
      </c>
      <c r="G769" s="33" t="s">
        <v>1564</v>
      </c>
      <c r="H769" s="33" t="s">
        <v>3683</v>
      </c>
      <c r="I769" s="32" t="str">
        <f>IF(VLOOKUP(A769,Klassifizierung!$E$4:$W$577,18,FALSE)=0,"",VLOOKUP(A769,Klassifizierung!$E$4:$W$577,18,FALSE))</f>
        <v>ARC</v>
      </c>
      <c r="J769" s="33" t="s">
        <v>2126</v>
      </c>
      <c r="K769" s="33" t="s">
        <v>21</v>
      </c>
      <c r="L769" s="32"/>
      <c r="M769" s="34"/>
      <c r="N769" s="8" t="s">
        <v>93</v>
      </c>
      <c r="O769" s="8"/>
    </row>
    <row r="770" spans="1:15" s="9" customFormat="1" x14ac:dyDescent="0.25">
      <c r="A770" s="16" t="s">
        <v>99</v>
      </c>
      <c r="C770" s="18" t="s">
        <v>1610</v>
      </c>
      <c r="D770" s="471"/>
      <c r="F770" s="32" t="s">
        <v>1520</v>
      </c>
      <c r="G770" s="33" t="s">
        <v>1564</v>
      </c>
      <c r="H770" s="33" t="s">
        <v>3678</v>
      </c>
      <c r="I770" s="32" t="str">
        <f>IF(VLOOKUP(A770,Klassifizierung!$E$4:$W$577,18,FALSE)=0,"",VLOOKUP(A770,Klassifizierung!$E$4:$W$577,18,FALSE))</f>
        <v>ARC</v>
      </c>
      <c r="J770" s="33" t="s">
        <v>2126</v>
      </c>
      <c r="K770" s="33" t="s">
        <v>21</v>
      </c>
      <c r="L770" s="32"/>
      <c r="M770" s="34"/>
      <c r="N770" s="8" t="s">
        <v>93</v>
      </c>
      <c r="O770" s="8"/>
    </row>
    <row r="771" spans="1:15" s="9" customFormat="1" x14ac:dyDescent="0.25">
      <c r="A771" s="16" t="s">
        <v>99</v>
      </c>
      <c r="C771" s="20" t="s">
        <v>1605</v>
      </c>
      <c r="D771" s="470"/>
      <c r="F771" s="32" t="s">
        <v>1518</v>
      </c>
      <c r="G771" s="33" t="s">
        <v>1564</v>
      </c>
      <c r="H771" s="21" t="s">
        <v>3691</v>
      </c>
      <c r="I771" s="32" t="str">
        <f>IF(VLOOKUP(A771,Klassifizierung!$E$4:$W$577,18,FALSE)=0,"",VLOOKUP(A771,Klassifizierung!$E$4:$W$577,18,FALSE))</f>
        <v>ARC</v>
      </c>
      <c r="J771" s="33" t="s">
        <v>2126</v>
      </c>
      <c r="K771" s="33" t="s">
        <v>21</v>
      </c>
      <c r="L771" s="32"/>
      <c r="M771" s="34"/>
      <c r="N771" s="8" t="s">
        <v>93</v>
      </c>
      <c r="O771" s="8"/>
    </row>
    <row r="772" spans="1:15" s="9" customFormat="1" ht="15" x14ac:dyDescent="0.25">
      <c r="A772" s="16" t="s">
        <v>99</v>
      </c>
      <c r="C772" s="20" t="s">
        <v>1611</v>
      </c>
      <c r="D772" s="470"/>
      <c r="F772" s="32" t="s">
        <v>1554</v>
      </c>
      <c r="G772" s="33" t="s">
        <v>3685</v>
      </c>
      <c r="H772" s="33" t="s">
        <v>1569</v>
      </c>
      <c r="I772" s="32" t="str">
        <f>IF(VLOOKUP(A772,Klassifizierung!$E$4:$W$577,18,FALSE)=0,"",VLOOKUP(A772,Klassifizierung!$E$4:$W$577,18,FALSE))</f>
        <v>ARC</v>
      </c>
      <c r="J772" s="33" t="s">
        <v>2126</v>
      </c>
      <c r="K772" s="33" t="s">
        <v>21</v>
      </c>
      <c r="L772" s="32"/>
      <c r="M772" s="34"/>
      <c r="N772" s="8" t="s">
        <v>93</v>
      </c>
      <c r="O772" s="8"/>
    </row>
    <row r="773" spans="1:15" s="9" customFormat="1" x14ac:dyDescent="0.25">
      <c r="A773" s="16" t="s">
        <v>99</v>
      </c>
      <c r="C773" s="20" t="s">
        <v>1592</v>
      </c>
      <c r="D773" s="470"/>
      <c r="F773" s="32" t="s">
        <v>1518</v>
      </c>
      <c r="G773" s="33" t="s">
        <v>1564</v>
      </c>
      <c r="H773" s="33" t="s">
        <v>1567</v>
      </c>
      <c r="I773" s="32" t="str">
        <f>IF(VLOOKUP(A773,Klassifizierung!$E$4:$W$577,18,FALSE)=0,"",VLOOKUP(A773,Klassifizierung!$E$4:$W$577,18,FALSE))</f>
        <v>ARC</v>
      </c>
      <c r="J773" s="33" t="s">
        <v>2126</v>
      </c>
      <c r="K773" s="33" t="s">
        <v>21</v>
      </c>
      <c r="L773" s="32"/>
      <c r="O773" s="8" t="s">
        <v>93</v>
      </c>
    </row>
    <row r="774" spans="1:15" s="9" customFormat="1" x14ac:dyDescent="0.25">
      <c r="A774" s="16" t="s">
        <v>99</v>
      </c>
      <c r="C774" s="20" t="s">
        <v>3686</v>
      </c>
      <c r="D774" s="470"/>
      <c r="F774" s="32" t="s">
        <v>1554</v>
      </c>
      <c r="G774" s="33" t="s">
        <v>1648</v>
      </c>
      <c r="H774" s="33" t="s">
        <v>1569</v>
      </c>
      <c r="I774" s="32" t="str">
        <f>IF(VLOOKUP(A774,Klassifizierung!$E$4:$W$577,18,FALSE)=0,"",VLOOKUP(A774,Klassifizierung!$E$4:$W$577,18,FALSE))</f>
        <v>ARC</v>
      </c>
      <c r="J774" s="33" t="s">
        <v>2126</v>
      </c>
      <c r="K774" s="33" t="s">
        <v>21</v>
      </c>
      <c r="L774" s="32"/>
      <c r="M774" s="34"/>
      <c r="N774" s="8" t="s">
        <v>93</v>
      </c>
      <c r="O774" s="8"/>
    </row>
    <row r="775" spans="1:15" s="9" customFormat="1" x14ac:dyDescent="0.25">
      <c r="A775" s="16" t="s">
        <v>99</v>
      </c>
      <c r="C775" s="20" t="s">
        <v>1786</v>
      </c>
      <c r="D775" s="470"/>
      <c r="F775" s="32" t="s">
        <v>1554</v>
      </c>
      <c r="G775" s="33" t="s">
        <v>1648</v>
      </c>
      <c r="H775" s="33" t="s">
        <v>1569</v>
      </c>
      <c r="I775" s="32" t="str">
        <f>IF(VLOOKUP(A775,Klassifizierung!$E$4:$W$577,18,FALSE)=0,"",VLOOKUP(A775,Klassifizierung!$E$4:$W$577,18,FALSE))</f>
        <v>ARC</v>
      </c>
      <c r="J775" s="33" t="s">
        <v>2126</v>
      </c>
      <c r="K775" s="33" t="s">
        <v>21</v>
      </c>
      <c r="L775" s="32"/>
      <c r="M775" s="34"/>
      <c r="N775" s="8" t="s">
        <v>93</v>
      </c>
      <c r="O775" s="8"/>
    </row>
    <row r="776" spans="1:15" s="9" customFormat="1" x14ac:dyDescent="0.25">
      <c r="A776" s="22" t="s">
        <v>104</v>
      </c>
      <c r="C776" s="20" t="s">
        <v>1615</v>
      </c>
      <c r="D776" s="470"/>
      <c r="F776" s="32" t="s">
        <v>1518</v>
      </c>
      <c r="G776" s="33" t="s">
        <v>1564</v>
      </c>
      <c r="H776" s="33" t="s">
        <v>1567</v>
      </c>
      <c r="I776" s="32" t="str">
        <f>IF(VLOOKUP(A776,Klassifizierung!$E$4:$W$577,18,FALSE)=0,"",VLOOKUP(A776,Klassifizierung!$E$4:$W$577,18,FALSE))</f>
        <v>ARC</v>
      </c>
      <c r="J776" s="33" t="s">
        <v>2126</v>
      </c>
      <c r="K776" s="33" t="s">
        <v>21</v>
      </c>
      <c r="L776" s="32"/>
      <c r="M776" s="34"/>
      <c r="N776" s="8" t="s">
        <v>93</v>
      </c>
      <c r="O776" s="8"/>
    </row>
    <row r="777" spans="1:15" s="9" customFormat="1" x14ac:dyDescent="0.25">
      <c r="A777" s="22" t="s">
        <v>107</v>
      </c>
      <c r="C777" s="20" t="s">
        <v>1615</v>
      </c>
      <c r="D777" s="470"/>
      <c r="F777" s="32" t="s">
        <v>1518</v>
      </c>
      <c r="G777" s="33" t="s">
        <v>1564</v>
      </c>
      <c r="H777" s="33" t="s">
        <v>1567</v>
      </c>
      <c r="I777" s="32" t="str">
        <f>IF(VLOOKUP(A777,Klassifizierung!$E$4:$W$577,18,FALSE)=0,"",VLOOKUP(A777,Klassifizierung!$E$4:$W$577,18,FALSE))</f>
        <v>ARC</v>
      </c>
      <c r="J777" s="33" t="s">
        <v>2126</v>
      </c>
      <c r="K777" s="33" t="s">
        <v>21</v>
      </c>
      <c r="L777" s="32"/>
      <c r="M777" s="34"/>
      <c r="N777" s="8" t="s">
        <v>93</v>
      </c>
      <c r="O777" s="8"/>
    </row>
    <row r="778" spans="1:15" s="9" customFormat="1" x14ac:dyDescent="0.25">
      <c r="A778" s="526" t="s">
        <v>117</v>
      </c>
      <c r="C778" s="18" t="s">
        <v>1615</v>
      </c>
      <c r="D778" s="471"/>
      <c r="F778" s="32" t="s">
        <v>1518</v>
      </c>
      <c r="G778" s="33" t="s">
        <v>1564</v>
      </c>
      <c r="H778" s="33" t="s">
        <v>3693</v>
      </c>
      <c r="I778" s="32" t="str">
        <f>IF(VLOOKUP(A778,Klassifizierung!$E$4:$W$577,18,FALSE)=0,"",VLOOKUP(A778,Klassifizierung!$E$4:$W$577,18,FALSE))</f>
        <v>ARC</v>
      </c>
      <c r="J778" s="33" t="s">
        <v>2126</v>
      </c>
      <c r="K778" s="33" t="s">
        <v>21</v>
      </c>
      <c r="L778" s="32"/>
      <c r="M778" s="34"/>
      <c r="N778" s="8" t="s">
        <v>93</v>
      </c>
      <c r="O778" s="8"/>
    </row>
    <row r="779" spans="1:15" s="9" customFormat="1" x14ac:dyDescent="0.25">
      <c r="A779" s="526" t="s">
        <v>117</v>
      </c>
      <c r="C779" s="18" t="s">
        <v>1601</v>
      </c>
      <c r="D779" s="471"/>
      <c r="F779" s="32" t="s">
        <v>1554</v>
      </c>
      <c r="G779" s="33" t="s">
        <v>1568</v>
      </c>
      <c r="H779" s="33" t="s">
        <v>1569</v>
      </c>
      <c r="I779" s="32" t="str">
        <f>IF(VLOOKUP(A779,Klassifizierung!$E$4:$W$577,18,FALSE)=0,"",VLOOKUP(A779,Klassifizierung!$E$4:$W$577,18,FALSE))</f>
        <v>ARC</v>
      </c>
      <c r="J779" s="33" t="s">
        <v>2126</v>
      </c>
      <c r="K779" s="33" t="s">
        <v>21</v>
      </c>
      <c r="L779" s="32"/>
      <c r="M779" s="34"/>
      <c r="N779" s="8" t="s">
        <v>93</v>
      </c>
      <c r="O779" s="8"/>
    </row>
    <row r="780" spans="1:15" s="9" customFormat="1" x14ac:dyDescent="0.25">
      <c r="A780" s="526" t="s">
        <v>117</v>
      </c>
      <c r="C780" s="18" t="s">
        <v>881</v>
      </c>
      <c r="D780" s="471"/>
      <c r="F780" s="32" t="s">
        <v>1518</v>
      </c>
      <c r="G780" s="33" t="s">
        <v>1564</v>
      </c>
      <c r="H780" s="33" t="s">
        <v>3673</v>
      </c>
      <c r="I780" s="32" t="str">
        <f>IF(VLOOKUP(A780,Klassifizierung!$E$4:$W$577,18,FALSE)=0,"",VLOOKUP(A780,Klassifizierung!$E$4:$W$577,18,FALSE))</f>
        <v>ARC</v>
      </c>
      <c r="J780" s="33" t="s">
        <v>2126</v>
      </c>
      <c r="K780" s="33" t="s">
        <v>21</v>
      </c>
      <c r="L780" s="32"/>
      <c r="M780" s="34"/>
      <c r="N780" s="8" t="s">
        <v>93</v>
      </c>
      <c r="O780" s="8"/>
    </row>
    <row r="781" spans="1:15" s="9" customFormat="1" x14ac:dyDescent="0.25">
      <c r="A781" s="526" t="s">
        <v>117</v>
      </c>
      <c r="C781" s="20" t="s">
        <v>885</v>
      </c>
      <c r="D781" s="470"/>
      <c r="F781" s="32" t="s">
        <v>1518</v>
      </c>
      <c r="G781" s="33" t="s">
        <v>1564</v>
      </c>
      <c r="H781" s="33" t="s">
        <v>3688</v>
      </c>
      <c r="I781" s="32" t="str">
        <f>IF(VLOOKUP(A781,Klassifizierung!$E$4:$W$577,18,FALSE)=0,"",VLOOKUP(A781,Klassifizierung!$E$4:$W$577,18,FALSE))</f>
        <v>ARC</v>
      </c>
      <c r="J781" s="33" t="s">
        <v>2126</v>
      </c>
      <c r="K781" s="33" t="s">
        <v>21</v>
      </c>
      <c r="L781" s="32"/>
      <c r="M781" s="34"/>
      <c r="N781" s="8" t="s">
        <v>93</v>
      </c>
      <c r="O781" s="8"/>
    </row>
    <row r="782" spans="1:15" s="9" customFormat="1" ht="15" x14ac:dyDescent="0.25">
      <c r="A782" s="526" t="s">
        <v>117</v>
      </c>
      <c r="C782" s="20" t="s">
        <v>1620</v>
      </c>
      <c r="D782" s="470"/>
      <c r="F782" s="32" t="s">
        <v>1554</v>
      </c>
      <c r="G782" s="33" t="s">
        <v>3685</v>
      </c>
      <c r="H782" s="33" t="s">
        <v>1569</v>
      </c>
      <c r="I782" s="32" t="str">
        <f>IF(VLOOKUP(A782,Klassifizierung!$E$4:$W$577,18,FALSE)=0,"",VLOOKUP(A782,Klassifizierung!$E$4:$W$577,18,FALSE))</f>
        <v>ARC</v>
      </c>
      <c r="J782" s="33" t="s">
        <v>2126</v>
      </c>
      <c r="K782" s="33" t="s">
        <v>21</v>
      </c>
      <c r="L782" s="32"/>
      <c r="M782" s="34"/>
      <c r="N782" s="8" t="s">
        <v>93</v>
      </c>
      <c r="O782" s="8"/>
    </row>
    <row r="783" spans="1:15" s="9" customFormat="1" x14ac:dyDescent="0.25">
      <c r="A783" s="16" t="s">
        <v>135</v>
      </c>
      <c r="C783" s="20" t="s">
        <v>1615</v>
      </c>
      <c r="D783" s="470"/>
      <c r="F783" s="32" t="s">
        <v>1518</v>
      </c>
      <c r="G783" s="33" t="s">
        <v>1564</v>
      </c>
      <c r="H783" s="33" t="s">
        <v>3694</v>
      </c>
      <c r="I783" s="32" t="str">
        <f>IF(VLOOKUP(A783,Klassifizierung!$E$4:$W$577,18,FALSE)=0,"",VLOOKUP(A783,Klassifizierung!$E$4:$W$577,18,FALSE))</f>
        <v>ARC</v>
      </c>
      <c r="J783" s="33" t="s">
        <v>2126</v>
      </c>
      <c r="K783" s="33" t="s">
        <v>21</v>
      </c>
      <c r="L783" s="32"/>
      <c r="M783" s="34"/>
      <c r="N783" s="8" t="s">
        <v>93</v>
      </c>
      <c r="O783" s="8"/>
    </row>
    <row r="784" spans="1:15" s="9" customFormat="1" x14ac:dyDescent="0.25">
      <c r="A784" s="22" t="s">
        <v>150</v>
      </c>
      <c r="C784" s="20" t="s">
        <v>1615</v>
      </c>
      <c r="D784" s="470"/>
      <c r="F784" s="32" t="s">
        <v>1518</v>
      </c>
      <c r="G784" s="33" t="s">
        <v>1564</v>
      </c>
      <c r="H784" s="33" t="s">
        <v>3695</v>
      </c>
      <c r="I784" s="32" t="str">
        <f>IF(VLOOKUP(A784,Klassifizierung!$E$4:$W$577,18,FALSE)=0,"",VLOOKUP(A784,Klassifizierung!$E$4:$W$577,18,FALSE))</f>
        <v>TWP</v>
      </c>
      <c r="J784" s="33" t="s">
        <v>2126</v>
      </c>
      <c r="K784" s="33" t="s">
        <v>21</v>
      </c>
      <c r="L784" s="32"/>
      <c r="M784" s="34"/>
      <c r="N784" s="8" t="s">
        <v>93</v>
      </c>
      <c r="O784" s="8"/>
    </row>
    <row r="785" spans="1:15" s="9" customFormat="1" x14ac:dyDescent="0.25">
      <c r="A785" s="16" t="s">
        <v>156</v>
      </c>
      <c r="C785" s="20" t="s">
        <v>1615</v>
      </c>
      <c r="D785" s="470"/>
      <c r="F785" s="32" t="s">
        <v>1518</v>
      </c>
      <c r="G785" s="33" t="s">
        <v>1564</v>
      </c>
      <c r="H785" s="33" t="s">
        <v>1567</v>
      </c>
      <c r="I785" s="32" t="str">
        <f>IF(VLOOKUP(A785,Klassifizierung!$E$4:$W$577,18,FALSE)=0,"",VLOOKUP(A785,Klassifizierung!$E$4:$W$577,18,FALSE))</f>
        <v>ARC</v>
      </c>
      <c r="J785" s="33" t="s">
        <v>2126</v>
      </c>
      <c r="K785" s="33" t="s">
        <v>21</v>
      </c>
      <c r="L785" s="32"/>
      <c r="M785" s="34"/>
      <c r="N785" s="8" t="s">
        <v>93</v>
      </c>
      <c r="O785" s="8"/>
    </row>
    <row r="786" spans="1:15" s="9" customFormat="1" x14ac:dyDescent="0.25">
      <c r="A786" s="16" t="s">
        <v>156</v>
      </c>
      <c r="C786" s="18" t="s">
        <v>1601</v>
      </c>
      <c r="D786" s="471"/>
      <c r="F786" s="32" t="s">
        <v>1554</v>
      </c>
      <c r="G786" s="33" t="s">
        <v>1568</v>
      </c>
      <c r="H786" s="33" t="s">
        <v>1569</v>
      </c>
      <c r="I786" s="32" t="str">
        <f>IF(VLOOKUP(A786,Klassifizierung!$E$4:$W$577,18,FALSE)=0,"",VLOOKUP(A786,Klassifizierung!$E$4:$W$577,18,FALSE))</f>
        <v>ARC</v>
      </c>
      <c r="J786" s="33" t="s">
        <v>2126</v>
      </c>
      <c r="K786" s="33" t="s">
        <v>21</v>
      </c>
      <c r="L786" s="32"/>
      <c r="M786" s="34"/>
      <c r="N786" s="8" t="s">
        <v>93</v>
      </c>
      <c r="O786" s="8"/>
    </row>
    <row r="787" spans="1:15" s="9" customFormat="1" x14ac:dyDescent="0.25">
      <c r="A787" s="16" t="s">
        <v>156</v>
      </c>
      <c r="C787" s="18" t="s">
        <v>881</v>
      </c>
      <c r="D787" s="471"/>
      <c r="F787" s="32" t="s">
        <v>1518</v>
      </c>
      <c r="G787" s="33" t="s">
        <v>1564</v>
      </c>
      <c r="H787" s="33" t="s">
        <v>3673</v>
      </c>
      <c r="I787" s="32" t="str">
        <f>IF(VLOOKUP(A787,Klassifizierung!$E$4:$W$577,18,FALSE)=0,"",VLOOKUP(A787,Klassifizierung!$E$4:$W$577,18,FALSE))</f>
        <v>ARC</v>
      </c>
      <c r="J787" s="33" t="s">
        <v>2126</v>
      </c>
      <c r="K787" s="33" t="s">
        <v>21</v>
      </c>
      <c r="L787" s="32"/>
      <c r="M787" s="34"/>
      <c r="N787" s="8" t="s">
        <v>93</v>
      </c>
      <c r="O787" s="8"/>
    </row>
    <row r="788" spans="1:15" s="9" customFormat="1" x14ac:dyDescent="0.25">
      <c r="A788" s="16" t="s">
        <v>156</v>
      </c>
      <c r="C788" s="20" t="s">
        <v>885</v>
      </c>
      <c r="D788" s="470"/>
      <c r="F788" s="32" t="s">
        <v>1518</v>
      </c>
      <c r="G788" s="33" t="s">
        <v>1564</v>
      </c>
      <c r="H788" s="33" t="s">
        <v>3674</v>
      </c>
      <c r="I788" s="32" t="str">
        <f>IF(VLOOKUP(A788,Klassifizierung!$E$4:$W$577,18,FALSE)=0,"",VLOOKUP(A788,Klassifizierung!$E$4:$W$577,18,FALSE))</f>
        <v>ARC</v>
      </c>
      <c r="J788" s="33" t="s">
        <v>2126</v>
      </c>
      <c r="K788" s="33" t="s">
        <v>21</v>
      </c>
      <c r="L788" s="32"/>
      <c r="M788" s="34"/>
      <c r="N788" s="8" t="s">
        <v>93</v>
      </c>
      <c r="O788" s="8"/>
    </row>
    <row r="789" spans="1:15" s="9" customFormat="1" x14ac:dyDescent="0.25">
      <c r="A789" s="16" t="s">
        <v>156</v>
      </c>
      <c r="C789" s="20" t="s">
        <v>1574</v>
      </c>
      <c r="D789" s="470"/>
      <c r="F789" s="32" t="s">
        <v>1518</v>
      </c>
      <c r="G789" s="33" t="s">
        <v>1564</v>
      </c>
      <c r="H789" s="33" t="s">
        <v>3675</v>
      </c>
      <c r="I789" s="32" t="str">
        <f>IF(VLOOKUP(A789,Klassifizierung!$E$4:$W$577,18,FALSE)=0,"",VLOOKUP(A789,Klassifizierung!$E$4:$W$577,18,FALSE))</f>
        <v>ARC</v>
      </c>
      <c r="J789" s="33" t="s">
        <v>2126</v>
      </c>
      <c r="K789" s="33" t="s">
        <v>21</v>
      </c>
      <c r="L789" s="32"/>
      <c r="M789" s="34"/>
      <c r="N789" s="8" t="s">
        <v>93</v>
      </c>
      <c r="O789" s="8"/>
    </row>
    <row r="790" spans="1:15" s="9" customFormat="1" x14ac:dyDescent="0.25">
      <c r="A790" s="16" t="s">
        <v>156</v>
      </c>
      <c r="C790" s="20" t="s">
        <v>1576</v>
      </c>
      <c r="D790" s="470"/>
      <c r="F790" s="32" t="s">
        <v>1518</v>
      </c>
      <c r="G790" s="33" t="s">
        <v>1564</v>
      </c>
      <c r="H790" s="21" t="s">
        <v>3676</v>
      </c>
      <c r="I790" s="32" t="str">
        <f>IF(VLOOKUP(A790,Klassifizierung!$E$4:$W$577,18,FALSE)=0,"",VLOOKUP(A790,Klassifizierung!$E$4:$W$577,18,FALSE))</f>
        <v>ARC</v>
      </c>
      <c r="J790" s="33" t="s">
        <v>2126</v>
      </c>
      <c r="K790" s="33" t="s">
        <v>21</v>
      </c>
      <c r="L790" s="32"/>
      <c r="M790" s="34"/>
      <c r="N790" s="8" t="s">
        <v>93</v>
      </c>
      <c r="O790" s="8"/>
    </row>
    <row r="791" spans="1:15" s="9" customFormat="1" x14ac:dyDescent="0.25">
      <c r="A791" s="16" t="s">
        <v>156</v>
      </c>
      <c r="C791" s="20" t="s">
        <v>1578</v>
      </c>
      <c r="D791" s="470"/>
      <c r="F791" s="32" t="s">
        <v>1518</v>
      </c>
      <c r="G791" s="33" t="s">
        <v>1564</v>
      </c>
      <c r="H791" s="21" t="s">
        <v>3677</v>
      </c>
      <c r="I791" s="32" t="str">
        <f>IF(VLOOKUP(A791,Klassifizierung!$E$4:$W$577,18,FALSE)=0,"",VLOOKUP(A791,Klassifizierung!$E$4:$W$577,18,FALSE))</f>
        <v>ARC</v>
      </c>
      <c r="J791" s="33" t="s">
        <v>2126</v>
      </c>
      <c r="K791" s="33" t="s">
        <v>21</v>
      </c>
      <c r="L791" s="32"/>
      <c r="M791" s="34"/>
      <c r="N791" s="8" t="s">
        <v>93</v>
      </c>
      <c r="O791" s="8"/>
    </row>
    <row r="792" spans="1:15" s="9" customFormat="1" x14ac:dyDescent="0.25">
      <c r="A792" s="16" t="s">
        <v>156</v>
      </c>
      <c r="C792" s="18" t="s">
        <v>1580</v>
      </c>
      <c r="D792" s="471"/>
      <c r="F792" s="32" t="s">
        <v>1520</v>
      </c>
      <c r="G792" s="33" t="s">
        <v>1564</v>
      </c>
      <c r="H792" s="33" t="s">
        <v>3678</v>
      </c>
      <c r="I792" s="32" t="str">
        <f>IF(VLOOKUP(A792,Klassifizierung!$E$4:$W$577,18,FALSE)=0,"",VLOOKUP(A792,Klassifizierung!$E$4:$W$577,18,FALSE))</f>
        <v>ARC</v>
      </c>
      <c r="J792" s="33" t="s">
        <v>2126</v>
      </c>
      <c r="K792" s="33" t="s">
        <v>21</v>
      </c>
      <c r="L792" s="32"/>
      <c r="M792" s="34"/>
      <c r="N792" s="8" t="s">
        <v>93</v>
      </c>
      <c r="O792" s="8"/>
    </row>
    <row r="793" spans="1:15" s="9" customFormat="1" x14ac:dyDescent="0.25">
      <c r="A793" s="16" t="s">
        <v>156</v>
      </c>
      <c r="C793" s="18" t="s">
        <v>1581</v>
      </c>
      <c r="D793" s="471"/>
      <c r="F793" s="32" t="s">
        <v>1520</v>
      </c>
      <c r="G793" s="33" t="s">
        <v>1564</v>
      </c>
      <c r="H793" s="33" t="s">
        <v>3678</v>
      </c>
      <c r="I793" s="32" t="str">
        <f>IF(VLOOKUP(A793,Klassifizierung!$E$4:$W$577,18,FALSE)=0,"",VLOOKUP(A793,Klassifizierung!$E$4:$W$577,18,FALSE))</f>
        <v>ARC</v>
      </c>
      <c r="J793" s="33" t="s">
        <v>2126</v>
      </c>
      <c r="K793" s="33" t="s">
        <v>21</v>
      </c>
      <c r="L793" s="32"/>
      <c r="M793" s="34"/>
      <c r="N793" s="8" t="s">
        <v>93</v>
      </c>
      <c r="O793" s="8"/>
    </row>
    <row r="794" spans="1:15" s="9" customFormat="1" x14ac:dyDescent="0.25">
      <c r="A794" s="16" t="s">
        <v>156</v>
      </c>
      <c r="C794" s="18" t="s">
        <v>1582</v>
      </c>
      <c r="D794" s="471"/>
      <c r="F794" s="32" t="s">
        <v>1518</v>
      </c>
      <c r="G794" s="33" t="s">
        <v>1564</v>
      </c>
      <c r="H794" s="33" t="s">
        <v>3679</v>
      </c>
      <c r="I794" s="32" t="str">
        <f>IF(VLOOKUP(A794,Klassifizierung!$E$4:$W$577,18,FALSE)=0,"",VLOOKUP(A794,Klassifizierung!$E$4:$W$577,18,FALSE))</f>
        <v>ARC</v>
      </c>
      <c r="J794" s="33" t="s">
        <v>2126</v>
      </c>
      <c r="K794" s="33" t="s">
        <v>21</v>
      </c>
      <c r="L794" s="32"/>
      <c r="M794" s="34"/>
      <c r="N794" s="8" t="s">
        <v>93</v>
      </c>
      <c r="O794" s="8"/>
    </row>
    <row r="795" spans="1:15" s="9" customFormat="1" x14ac:dyDescent="0.25">
      <c r="A795" s="16" t="s">
        <v>156</v>
      </c>
      <c r="C795" s="18" t="s">
        <v>1584</v>
      </c>
      <c r="D795" s="471"/>
      <c r="F795" s="32" t="s">
        <v>1518</v>
      </c>
      <c r="G795" s="33" t="s">
        <v>1564</v>
      </c>
      <c r="H795" s="33" t="s">
        <v>3680</v>
      </c>
      <c r="I795" s="32" t="str">
        <f>IF(VLOOKUP(A795,Klassifizierung!$E$4:$W$577,18,FALSE)=0,"",VLOOKUP(A795,Klassifizierung!$E$4:$W$577,18,FALSE))</f>
        <v>ARC</v>
      </c>
      <c r="J795" s="33" t="s">
        <v>2126</v>
      </c>
      <c r="K795" s="33" t="s">
        <v>21</v>
      </c>
      <c r="L795" s="32"/>
      <c r="M795" s="34"/>
      <c r="N795" s="8" t="s">
        <v>93</v>
      </c>
      <c r="O795" s="8"/>
    </row>
    <row r="796" spans="1:15" s="9" customFormat="1" x14ac:dyDescent="0.25">
      <c r="A796" s="16" t="s">
        <v>156</v>
      </c>
      <c r="C796" s="20" t="s">
        <v>3681</v>
      </c>
      <c r="D796" s="470"/>
      <c r="F796" s="32" t="s">
        <v>1518</v>
      </c>
      <c r="G796" s="33" t="s">
        <v>1564</v>
      </c>
      <c r="H796" s="33" t="s">
        <v>3682</v>
      </c>
      <c r="I796" s="32" t="str">
        <f>IF(VLOOKUP(A796,Klassifizierung!$E$4:$W$577,18,FALSE)=0,"",VLOOKUP(A796,Klassifizierung!$E$4:$W$577,18,FALSE))</f>
        <v>ARC</v>
      </c>
      <c r="J796" s="33" t="s">
        <v>2126</v>
      </c>
      <c r="K796" s="33" t="s">
        <v>21</v>
      </c>
      <c r="L796" s="32"/>
      <c r="M796" s="34"/>
      <c r="N796" s="8" t="s">
        <v>93</v>
      </c>
      <c r="O796" s="8"/>
    </row>
    <row r="797" spans="1:15" s="9" customFormat="1" x14ac:dyDescent="0.25">
      <c r="A797" s="16" t="s">
        <v>156</v>
      </c>
      <c r="C797" s="18" t="s">
        <v>1608</v>
      </c>
      <c r="D797" s="471"/>
      <c r="F797" s="32" t="s">
        <v>1518</v>
      </c>
      <c r="G797" s="33" t="s">
        <v>1564</v>
      </c>
      <c r="H797" s="33" t="s">
        <v>3683</v>
      </c>
      <c r="I797" s="32" t="str">
        <f>IF(VLOOKUP(A797,Klassifizierung!$E$4:$W$577,18,FALSE)=0,"",VLOOKUP(A797,Klassifizierung!$E$4:$W$577,18,FALSE))</f>
        <v>ARC</v>
      </c>
      <c r="J797" s="33" t="s">
        <v>2126</v>
      </c>
      <c r="K797" s="33" t="s">
        <v>21</v>
      </c>
      <c r="L797" s="32"/>
      <c r="M797" s="34"/>
      <c r="N797" s="8" t="s">
        <v>93</v>
      </c>
      <c r="O797" s="8"/>
    </row>
    <row r="798" spans="1:15" s="9" customFormat="1" x14ac:dyDescent="0.25">
      <c r="A798" s="16" t="s">
        <v>156</v>
      </c>
      <c r="C798" s="18" t="s">
        <v>1610</v>
      </c>
      <c r="D798" s="471"/>
      <c r="F798" s="32" t="s">
        <v>1520</v>
      </c>
      <c r="G798" s="33" t="s">
        <v>1564</v>
      </c>
      <c r="H798" s="33" t="s">
        <v>3678</v>
      </c>
      <c r="I798" s="32" t="str">
        <f>IF(VLOOKUP(A798,Klassifizierung!$E$4:$W$577,18,FALSE)=0,"",VLOOKUP(A798,Klassifizierung!$E$4:$W$577,18,FALSE))</f>
        <v>ARC</v>
      </c>
      <c r="J798" s="33" t="s">
        <v>2126</v>
      </c>
      <c r="K798" s="33" t="s">
        <v>21</v>
      </c>
      <c r="L798" s="32"/>
      <c r="M798" s="34"/>
      <c r="N798" s="8" t="s">
        <v>93</v>
      </c>
      <c r="O798" s="8"/>
    </row>
    <row r="799" spans="1:15" s="9" customFormat="1" x14ac:dyDescent="0.25">
      <c r="A799" s="16" t="s">
        <v>156</v>
      </c>
      <c r="C799" s="18" t="s">
        <v>1587</v>
      </c>
      <c r="D799" s="471"/>
      <c r="F799" s="32" t="s">
        <v>1520</v>
      </c>
      <c r="G799" s="33" t="s">
        <v>1564</v>
      </c>
      <c r="H799" s="33" t="s">
        <v>3678</v>
      </c>
      <c r="I799" s="32" t="str">
        <f>IF(VLOOKUP(A799,Klassifizierung!$E$4:$W$577,18,FALSE)=0,"",VLOOKUP(A799,Klassifizierung!$E$4:$W$577,18,FALSE))</f>
        <v>ARC</v>
      </c>
      <c r="J799" s="33" t="s">
        <v>2126</v>
      </c>
      <c r="K799" s="33" t="s">
        <v>21</v>
      </c>
      <c r="L799" s="32"/>
      <c r="M799" s="34"/>
      <c r="N799" s="8" t="s">
        <v>93</v>
      </c>
      <c r="O799" s="8"/>
    </row>
    <row r="800" spans="1:15" s="9" customFormat="1" x14ac:dyDescent="0.25">
      <c r="A800" s="16" t="s">
        <v>156</v>
      </c>
      <c r="C800" s="20" t="s">
        <v>1605</v>
      </c>
      <c r="D800" s="470"/>
      <c r="F800" s="32" t="s">
        <v>1518</v>
      </c>
      <c r="G800" s="33" t="s">
        <v>1564</v>
      </c>
      <c r="H800" s="33" t="s">
        <v>3684</v>
      </c>
      <c r="I800" s="32" t="str">
        <f>IF(VLOOKUP(A800,Klassifizierung!$E$4:$W$577,18,FALSE)=0,"",VLOOKUP(A800,Klassifizierung!$E$4:$W$577,18,FALSE))</f>
        <v>ARC</v>
      </c>
      <c r="J800" s="33" t="s">
        <v>2126</v>
      </c>
      <c r="K800" s="33" t="s">
        <v>21</v>
      </c>
      <c r="L800" s="32"/>
      <c r="M800" s="34"/>
      <c r="N800" s="8" t="s">
        <v>93</v>
      </c>
      <c r="O800" s="8"/>
    </row>
    <row r="801" spans="1:15" s="9" customFormat="1" ht="15" x14ac:dyDescent="0.25">
      <c r="A801" s="16" t="s">
        <v>156</v>
      </c>
      <c r="C801" s="20" t="s">
        <v>1589</v>
      </c>
      <c r="D801" s="470"/>
      <c r="F801" s="32" t="s">
        <v>1554</v>
      </c>
      <c r="G801" s="33" t="s">
        <v>3685</v>
      </c>
      <c r="H801" s="33" t="s">
        <v>1569</v>
      </c>
      <c r="I801" s="32" t="str">
        <f>IF(VLOOKUP(A801,Klassifizierung!$E$4:$W$577,18,FALSE)=0,"",VLOOKUP(A801,Klassifizierung!$E$4:$W$577,18,FALSE))</f>
        <v>ARC</v>
      </c>
      <c r="J801" s="33" t="s">
        <v>2126</v>
      </c>
      <c r="K801" s="33" t="s">
        <v>21</v>
      </c>
      <c r="L801" s="32"/>
      <c r="M801" s="34"/>
      <c r="N801" s="8" t="s">
        <v>93</v>
      </c>
      <c r="O801" s="8"/>
    </row>
    <row r="802" spans="1:15" s="9" customFormat="1" x14ac:dyDescent="0.25">
      <c r="A802" s="16" t="s">
        <v>156</v>
      </c>
      <c r="C802" s="20" t="s">
        <v>1592</v>
      </c>
      <c r="D802" s="470"/>
      <c r="F802" s="32" t="s">
        <v>1518</v>
      </c>
      <c r="G802" s="33" t="s">
        <v>1564</v>
      </c>
      <c r="H802" s="33" t="s">
        <v>1567</v>
      </c>
      <c r="I802" s="32" t="str">
        <f>IF(VLOOKUP(A802,Klassifizierung!$E$4:$W$577,18,FALSE)=0,"",VLOOKUP(A802,Klassifizierung!$E$4:$W$577,18,FALSE))</f>
        <v>ARC</v>
      </c>
      <c r="J802" s="33" t="s">
        <v>2126</v>
      </c>
      <c r="K802" s="33" t="s">
        <v>21</v>
      </c>
      <c r="L802" s="32"/>
      <c r="M802" s="34"/>
      <c r="O802" s="8" t="s">
        <v>93</v>
      </c>
    </row>
    <row r="803" spans="1:15" s="9" customFormat="1" x14ac:dyDescent="0.25">
      <c r="A803" s="16" t="s">
        <v>156</v>
      </c>
      <c r="C803" s="20" t="s">
        <v>3686</v>
      </c>
      <c r="D803" s="470"/>
      <c r="F803" s="32" t="s">
        <v>1554</v>
      </c>
      <c r="G803" s="33" t="s">
        <v>1648</v>
      </c>
      <c r="H803" s="33" t="s">
        <v>1569</v>
      </c>
      <c r="I803" s="32" t="str">
        <f>IF(VLOOKUP(A803,Klassifizierung!$E$4:$W$577,18,FALSE)=0,"",VLOOKUP(A803,Klassifizierung!$E$4:$W$577,18,FALSE))</f>
        <v>ARC</v>
      </c>
      <c r="J803" s="33" t="s">
        <v>2126</v>
      </c>
      <c r="K803" s="33" t="s">
        <v>21</v>
      </c>
      <c r="L803" s="32"/>
      <c r="M803" s="34"/>
      <c r="N803" s="8" t="s">
        <v>93</v>
      </c>
      <c r="O803" s="8"/>
    </row>
    <row r="804" spans="1:15" s="9" customFormat="1" x14ac:dyDescent="0.25">
      <c r="A804" s="16" t="s">
        <v>156</v>
      </c>
      <c r="C804" s="20" t="s">
        <v>1786</v>
      </c>
      <c r="D804" s="470"/>
      <c r="F804" s="32" t="s">
        <v>1554</v>
      </c>
      <c r="G804" s="33" t="s">
        <v>1648</v>
      </c>
      <c r="H804" s="33" t="s">
        <v>1569</v>
      </c>
      <c r="I804" s="32" t="str">
        <f>IF(VLOOKUP(A804,Klassifizierung!$E$4:$W$577,18,FALSE)=0,"",VLOOKUP(A804,Klassifizierung!$E$4:$W$577,18,FALSE))</f>
        <v>ARC</v>
      </c>
      <c r="J804" s="33" t="s">
        <v>2126</v>
      </c>
      <c r="K804" s="33" t="s">
        <v>21</v>
      </c>
      <c r="L804" s="32"/>
      <c r="M804" s="34"/>
      <c r="N804" s="8" t="s">
        <v>93</v>
      </c>
      <c r="O804" s="8"/>
    </row>
    <row r="805" spans="1:15" s="9" customFormat="1" x14ac:dyDescent="0.25">
      <c r="A805" s="16" t="s">
        <v>158</v>
      </c>
      <c r="C805" s="18" t="s">
        <v>1615</v>
      </c>
      <c r="D805" s="471"/>
      <c r="F805" s="32" t="s">
        <v>1518</v>
      </c>
      <c r="G805" s="33" t="s">
        <v>1564</v>
      </c>
      <c r="H805" s="33" t="s">
        <v>3687</v>
      </c>
      <c r="I805" s="32" t="str">
        <f>IF(VLOOKUP(A805,Klassifizierung!$E$4:$W$577,18,FALSE)=0,"",VLOOKUP(A805,Klassifizierung!$E$4:$W$577,18,FALSE))</f>
        <v>ARC</v>
      </c>
      <c r="J805" s="33" t="s">
        <v>2126</v>
      </c>
      <c r="K805" s="33" t="s">
        <v>21</v>
      </c>
      <c r="L805" s="32"/>
      <c r="M805" s="34"/>
      <c r="N805" s="8" t="s">
        <v>93</v>
      </c>
      <c r="O805" s="8"/>
    </row>
    <row r="806" spans="1:15" s="9" customFormat="1" x14ac:dyDescent="0.25">
      <c r="A806" s="16" t="s">
        <v>158</v>
      </c>
      <c r="C806" s="18" t="s">
        <v>1601</v>
      </c>
      <c r="D806" s="471"/>
      <c r="F806" s="32" t="s">
        <v>1554</v>
      </c>
      <c r="G806" s="33" t="s">
        <v>1568</v>
      </c>
      <c r="H806" s="33" t="s">
        <v>1569</v>
      </c>
      <c r="I806" s="32" t="str">
        <f>IF(VLOOKUP(A806,Klassifizierung!$E$4:$W$577,18,FALSE)=0,"",VLOOKUP(A806,Klassifizierung!$E$4:$W$577,18,FALSE))</f>
        <v>ARC</v>
      </c>
      <c r="J806" s="33" t="s">
        <v>2126</v>
      </c>
      <c r="K806" s="33" t="s">
        <v>21</v>
      </c>
      <c r="L806" s="32"/>
      <c r="M806" s="34"/>
      <c r="N806" s="8" t="s">
        <v>93</v>
      </c>
      <c r="O806" s="8"/>
    </row>
    <row r="807" spans="1:15" s="9" customFormat="1" x14ac:dyDescent="0.25">
      <c r="A807" s="16" t="s">
        <v>158</v>
      </c>
      <c r="C807" s="18" t="s">
        <v>881</v>
      </c>
      <c r="D807" s="471"/>
      <c r="F807" s="32" t="s">
        <v>1518</v>
      </c>
      <c r="G807" s="33" t="s">
        <v>1564</v>
      </c>
      <c r="H807" s="33" t="s">
        <v>3673</v>
      </c>
      <c r="I807" s="32" t="str">
        <f>IF(VLOOKUP(A807,Klassifizierung!$E$4:$W$577,18,FALSE)=0,"",VLOOKUP(A807,Klassifizierung!$E$4:$W$577,18,FALSE))</f>
        <v>ARC</v>
      </c>
      <c r="J807" s="33" t="s">
        <v>2126</v>
      </c>
      <c r="K807" s="33" t="s">
        <v>21</v>
      </c>
      <c r="L807" s="32"/>
      <c r="M807" s="34"/>
      <c r="N807" s="8" t="s">
        <v>93</v>
      </c>
      <c r="O807" s="8"/>
    </row>
    <row r="808" spans="1:15" s="9" customFormat="1" x14ac:dyDescent="0.25">
      <c r="A808" s="16" t="s">
        <v>158</v>
      </c>
      <c r="C808" s="20" t="s">
        <v>885</v>
      </c>
      <c r="D808" s="470"/>
      <c r="F808" s="32" t="s">
        <v>1518</v>
      </c>
      <c r="G808" s="33" t="s">
        <v>1564</v>
      </c>
      <c r="H808" s="33" t="s">
        <v>3688</v>
      </c>
      <c r="I808" s="32" t="str">
        <f>IF(VLOOKUP(A808,Klassifizierung!$E$4:$W$577,18,FALSE)=0,"",VLOOKUP(A808,Klassifizierung!$E$4:$W$577,18,FALSE))</f>
        <v>ARC</v>
      </c>
      <c r="J808" s="33" t="s">
        <v>2126</v>
      </c>
      <c r="K808" s="33" t="s">
        <v>21</v>
      </c>
      <c r="L808" s="32"/>
      <c r="M808" s="34"/>
      <c r="N808" s="8" t="s">
        <v>93</v>
      </c>
      <c r="O808" s="8"/>
    </row>
    <row r="809" spans="1:15" s="9" customFormat="1" x14ac:dyDescent="0.25">
      <c r="A809" s="16" t="s">
        <v>158</v>
      </c>
      <c r="C809" s="20" t="s">
        <v>1574</v>
      </c>
      <c r="D809" s="470"/>
      <c r="F809" s="32" t="s">
        <v>1518</v>
      </c>
      <c r="G809" s="33" t="s">
        <v>1564</v>
      </c>
      <c r="H809" s="33" t="s">
        <v>3675</v>
      </c>
      <c r="I809" s="32" t="str">
        <f>IF(VLOOKUP(A809,Klassifizierung!$E$4:$W$577,18,FALSE)=0,"",VLOOKUP(A809,Klassifizierung!$E$4:$W$577,18,FALSE))</f>
        <v>ARC</v>
      </c>
      <c r="J809" s="33" t="s">
        <v>2126</v>
      </c>
      <c r="K809" s="33" t="s">
        <v>21</v>
      </c>
      <c r="L809" s="32"/>
      <c r="M809" s="34"/>
      <c r="N809" s="8" t="s">
        <v>93</v>
      </c>
      <c r="O809" s="8"/>
    </row>
    <row r="810" spans="1:15" s="9" customFormat="1" x14ac:dyDescent="0.25">
      <c r="A810" s="16" t="s">
        <v>158</v>
      </c>
      <c r="C810" s="20" t="s">
        <v>1576</v>
      </c>
      <c r="D810" s="470"/>
      <c r="F810" s="32" t="s">
        <v>1518</v>
      </c>
      <c r="G810" s="33" t="s">
        <v>1564</v>
      </c>
      <c r="H810" s="21" t="s">
        <v>3676</v>
      </c>
      <c r="I810" s="32" t="str">
        <f>IF(VLOOKUP(A810,Klassifizierung!$E$4:$W$577,18,FALSE)=0,"",VLOOKUP(A810,Klassifizierung!$E$4:$W$577,18,FALSE))</f>
        <v>ARC</v>
      </c>
      <c r="J810" s="33" t="s">
        <v>2126</v>
      </c>
      <c r="K810" s="33" t="s">
        <v>21</v>
      </c>
      <c r="L810" s="32"/>
      <c r="M810" s="34"/>
      <c r="N810" s="8" t="s">
        <v>93</v>
      </c>
      <c r="O810" s="8"/>
    </row>
    <row r="811" spans="1:15" s="9" customFormat="1" x14ac:dyDescent="0.25">
      <c r="A811" s="16" t="s">
        <v>158</v>
      </c>
      <c r="C811" s="20" t="s">
        <v>1578</v>
      </c>
      <c r="D811" s="470"/>
      <c r="F811" s="32" t="s">
        <v>1518</v>
      </c>
      <c r="G811" s="33" t="s">
        <v>1564</v>
      </c>
      <c r="H811" s="33" t="s">
        <v>3689</v>
      </c>
      <c r="I811" s="32" t="str">
        <f>IF(VLOOKUP(A811,Klassifizierung!$E$4:$W$577,18,FALSE)=0,"",VLOOKUP(A811,Klassifizierung!$E$4:$W$577,18,FALSE))</f>
        <v>ARC</v>
      </c>
      <c r="J811" s="33" t="s">
        <v>2126</v>
      </c>
      <c r="K811" s="33" t="s">
        <v>21</v>
      </c>
      <c r="L811" s="32"/>
      <c r="M811" s="34"/>
      <c r="N811" s="8" t="s">
        <v>93</v>
      </c>
      <c r="O811" s="8"/>
    </row>
    <row r="812" spans="1:15" s="9" customFormat="1" x14ac:dyDescent="0.25">
      <c r="A812" s="16" t="s">
        <v>158</v>
      </c>
      <c r="C812" s="18" t="s">
        <v>1608</v>
      </c>
      <c r="D812" s="471"/>
      <c r="F812" s="32" t="s">
        <v>1518</v>
      </c>
      <c r="G812" s="33" t="s">
        <v>1564</v>
      </c>
      <c r="H812" s="33" t="s">
        <v>3683</v>
      </c>
      <c r="I812" s="32" t="str">
        <f>IF(VLOOKUP(A812,Klassifizierung!$E$4:$W$577,18,FALSE)=0,"",VLOOKUP(A812,Klassifizierung!$E$4:$W$577,18,FALSE))</f>
        <v>ARC</v>
      </c>
      <c r="J812" s="33" t="s">
        <v>2126</v>
      </c>
      <c r="K812" s="33" t="s">
        <v>21</v>
      </c>
      <c r="L812" s="32"/>
      <c r="M812" s="34"/>
      <c r="N812" s="8" t="s">
        <v>93</v>
      </c>
      <c r="O812" s="8"/>
    </row>
    <row r="813" spans="1:15" s="9" customFormat="1" x14ac:dyDescent="0.25">
      <c r="A813" s="16" t="s">
        <v>158</v>
      </c>
      <c r="C813" s="18" t="s">
        <v>1581</v>
      </c>
      <c r="D813" s="471"/>
      <c r="F813" s="32" t="s">
        <v>1520</v>
      </c>
      <c r="G813" s="33" t="s">
        <v>1564</v>
      </c>
      <c r="H813" s="33" t="s">
        <v>3678</v>
      </c>
      <c r="I813" s="32" t="str">
        <f>IF(VLOOKUP(A813,Klassifizierung!$E$4:$W$577,18,FALSE)=0,"",VLOOKUP(A813,Klassifizierung!$E$4:$W$577,18,FALSE))</f>
        <v>ARC</v>
      </c>
      <c r="J813" s="33" t="s">
        <v>2126</v>
      </c>
      <c r="K813" s="33" t="s">
        <v>21</v>
      </c>
      <c r="L813" s="32"/>
      <c r="M813" s="34"/>
      <c r="N813" s="8" t="s">
        <v>93</v>
      </c>
      <c r="O813" s="8"/>
    </row>
    <row r="814" spans="1:15" s="9" customFormat="1" x14ac:dyDescent="0.25">
      <c r="A814" s="16" t="s">
        <v>158</v>
      </c>
      <c r="C814" s="18" t="s">
        <v>1582</v>
      </c>
      <c r="D814" s="471"/>
      <c r="F814" s="32" t="s">
        <v>1518</v>
      </c>
      <c r="G814" s="33" t="s">
        <v>1564</v>
      </c>
      <c r="H814" s="33" t="s">
        <v>3679</v>
      </c>
      <c r="I814" s="32" t="str">
        <f>IF(VLOOKUP(A814,Klassifizierung!$E$4:$W$577,18,FALSE)=0,"",VLOOKUP(A814,Klassifizierung!$E$4:$W$577,18,FALSE))</f>
        <v>ARC</v>
      </c>
      <c r="J814" s="33" t="s">
        <v>2126</v>
      </c>
      <c r="K814" s="33" t="s">
        <v>21</v>
      </c>
      <c r="L814" s="32"/>
      <c r="M814" s="34"/>
      <c r="N814" s="8" t="s">
        <v>93</v>
      </c>
      <c r="O814" s="8"/>
    </row>
    <row r="815" spans="1:15" s="9" customFormat="1" x14ac:dyDescent="0.25">
      <c r="A815" s="16" t="s">
        <v>158</v>
      </c>
      <c r="C815" s="18" t="s">
        <v>1584</v>
      </c>
      <c r="D815" s="471"/>
      <c r="F815" s="32" t="s">
        <v>1518</v>
      </c>
      <c r="G815" s="33" t="s">
        <v>1564</v>
      </c>
      <c r="H815" s="33" t="s">
        <v>3690</v>
      </c>
      <c r="I815" s="32" t="str">
        <f>IF(VLOOKUP(A815,Klassifizierung!$E$4:$W$577,18,FALSE)=0,"",VLOOKUP(A815,Klassifizierung!$E$4:$W$577,18,FALSE))</f>
        <v>ARC</v>
      </c>
      <c r="J815" s="33" t="s">
        <v>2126</v>
      </c>
      <c r="K815" s="33" t="s">
        <v>21</v>
      </c>
      <c r="L815" s="32"/>
      <c r="M815" s="34"/>
      <c r="N815" s="8" t="s">
        <v>93</v>
      </c>
      <c r="O815" s="8"/>
    </row>
    <row r="816" spans="1:15" s="9" customFormat="1" x14ac:dyDescent="0.25">
      <c r="A816" s="16" t="s">
        <v>158</v>
      </c>
      <c r="C816" s="20" t="s">
        <v>3681</v>
      </c>
      <c r="D816" s="470"/>
      <c r="F816" s="32" t="s">
        <v>1518</v>
      </c>
      <c r="G816" s="33" t="s">
        <v>1564</v>
      </c>
      <c r="H816" s="33" t="s">
        <v>3682</v>
      </c>
      <c r="I816" s="32" t="str">
        <f>IF(VLOOKUP(A816,Klassifizierung!$E$4:$W$577,18,FALSE)=0,"",VLOOKUP(A816,Klassifizierung!$E$4:$W$577,18,FALSE))</f>
        <v>ARC</v>
      </c>
      <c r="J816" s="33" t="s">
        <v>2126</v>
      </c>
      <c r="K816" s="33" t="s">
        <v>21</v>
      </c>
      <c r="L816" s="32"/>
      <c r="M816" s="34"/>
      <c r="N816" s="8" t="s">
        <v>93</v>
      </c>
      <c r="O816" s="8"/>
    </row>
    <row r="817" spans="1:15" s="9" customFormat="1" x14ac:dyDescent="0.25">
      <c r="A817" s="16" t="s">
        <v>158</v>
      </c>
      <c r="C817" s="18" t="s">
        <v>1610</v>
      </c>
      <c r="D817" s="471"/>
      <c r="F817" s="32" t="s">
        <v>1520</v>
      </c>
      <c r="G817" s="33" t="s">
        <v>1564</v>
      </c>
      <c r="H817" s="33" t="s">
        <v>3678</v>
      </c>
      <c r="I817" s="32" t="str">
        <f>IF(VLOOKUP(A817,Klassifizierung!$E$4:$W$577,18,FALSE)=0,"",VLOOKUP(A817,Klassifizierung!$E$4:$W$577,18,FALSE))</f>
        <v>ARC</v>
      </c>
      <c r="J817" s="33" t="s">
        <v>2126</v>
      </c>
      <c r="K817" s="33" t="s">
        <v>21</v>
      </c>
      <c r="L817" s="32"/>
      <c r="M817" s="34"/>
      <c r="N817" s="8" t="s">
        <v>93</v>
      </c>
      <c r="O817" s="8"/>
    </row>
    <row r="818" spans="1:15" s="9" customFormat="1" x14ac:dyDescent="0.25">
      <c r="A818" s="16" t="s">
        <v>158</v>
      </c>
      <c r="C818" s="18" t="s">
        <v>1604</v>
      </c>
      <c r="D818" s="471"/>
      <c r="F818" s="32" t="s">
        <v>1520</v>
      </c>
      <c r="G818" s="33" t="s">
        <v>1564</v>
      </c>
      <c r="H818" s="33" t="s">
        <v>3678</v>
      </c>
      <c r="I818" s="32" t="str">
        <f>IF(VLOOKUP(A818,Klassifizierung!$E$4:$W$577,18,FALSE)=0,"",VLOOKUP(A818,Klassifizierung!$E$4:$W$577,18,FALSE))</f>
        <v>ARC</v>
      </c>
      <c r="J818" s="33" t="s">
        <v>2126</v>
      </c>
      <c r="K818" s="33" t="s">
        <v>21</v>
      </c>
      <c r="L818" s="32"/>
      <c r="M818" s="34"/>
      <c r="N818" s="8" t="s">
        <v>93</v>
      </c>
      <c r="O818" s="8"/>
    </row>
    <row r="819" spans="1:15" s="9" customFormat="1" x14ac:dyDescent="0.25">
      <c r="A819" s="16" t="s">
        <v>158</v>
      </c>
      <c r="C819" s="20" t="s">
        <v>1605</v>
      </c>
      <c r="D819" s="470"/>
      <c r="F819" s="32" t="s">
        <v>1518</v>
      </c>
      <c r="G819" s="33" t="s">
        <v>1564</v>
      </c>
      <c r="H819" s="33" t="s">
        <v>3691</v>
      </c>
      <c r="I819" s="32" t="str">
        <f>IF(VLOOKUP(A819,Klassifizierung!$E$4:$W$577,18,FALSE)=0,"",VLOOKUP(A819,Klassifizierung!$E$4:$W$577,18,FALSE))</f>
        <v>ARC</v>
      </c>
      <c r="J819" s="33" t="s">
        <v>2126</v>
      </c>
      <c r="K819" s="33" t="s">
        <v>21</v>
      </c>
      <c r="L819" s="32"/>
      <c r="M819" s="34"/>
      <c r="N819" s="8" t="s">
        <v>93</v>
      </c>
      <c r="O819" s="8"/>
    </row>
    <row r="820" spans="1:15" s="9" customFormat="1" ht="15" x14ac:dyDescent="0.25">
      <c r="A820" s="16" t="s">
        <v>158</v>
      </c>
      <c r="C820" s="20" t="s">
        <v>1611</v>
      </c>
      <c r="D820" s="470"/>
      <c r="F820" s="32" t="s">
        <v>1554</v>
      </c>
      <c r="G820" s="33" t="s">
        <v>3685</v>
      </c>
      <c r="H820" s="33" t="s">
        <v>1569</v>
      </c>
      <c r="I820" s="32" t="str">
        <f>IF(VLOOKUP(A820,Klassifizierung!$E$4:$W$577,18,FALSE)=0,"",VLOOKUP(A820,Klassifizierung!$E$4:$W$577,18,FALSE))</f>
        <v>ARC</v>
      </c>
      <c r="J820" s="33" t="s">
        <v>2126</v>
      </c>
      <c r="K820" s="33" t="s">
        <v>21</v>
      </c>
      <c r="L820" s="32"/>
      <c r="M820" s="34"/>
      <c r="N820" s="8" t="s">
        <v>93</v>
      </c>
      <c r="O820" s="8"/>
    </row>
    <row r="821" spans="1:15" s="9" customFormat="1" x14ac:dyDescent="0.25">
      <c r="A821" s="16" t="s">
        <v>158</v>
      </c>
      <c r="C821" s="20" t="s">
        <v>1592</v>
      </c>
      <c r="D821" s="470"/>
      <c r="F821" s="32" t="s">
        <v>1518</v>
      </c>
      <c r="G821" s="33" t="s">
        <v>1564</v>
      </c>
      <c r="H821" s="33" t="s">
        <v>1567</v>
      </c>
      <c r="I821" s="32" t="str">
        <f>IF(VLOOKUP(A821,Klassifizierung!$E$4:$W$577,18,FALSE)=0,"",VLOOKUP(A821,Klassifizierung!$E$4:$W$577,18,FALSE))</f>
        <v>ARC</v>
      </c>
      <c r="J821" s="33" t="s">
        <v>2126</v>
      </c>
      <c r="K821" s="33" t="s">
        <v>21</v>
      </c>
      <c r="L821" s="32"/>
      <c r="M821" s="34"/>
      <c r="O821" s="8" t="s">
        <v>93</v>
      </c>
    </row>
    <row r="822" spans="1:15" s="9" customFormat="1" x14ac:dyDescent="0.25">
      <c r="A822" s="16" t="s">
        <v>158</v>
      </c>
      <c r="C822" s="20" t="s">
        <v>3686</v>
      </c>
      <c r="D822" s="470"/>
      <c r="F822" s="32" t="s">
        <v>1554</v>
      </c>
      <c r="G822" s="33" t="s">
        <v>1648</v>
      </c>
      <c r="H822" s="33" t="s">
        <v>1569</v>
      </c>
      <c r="I822" s="32" t="str">
        <f>IF(VLOOKUP(A822,Klassifizierung!$E$4:$W$577,18,FALSE)=0,"",VLOOKUP(A822,Klassifizierung!$E$4:$W$577,18,FALSE))</f>
        <v>ARC</v>
      </c>
      <c r="J822" s="33" t="s">
        <v>2126</v>
      </c>
      <c r="K822" s="33" t="s">
        <v>21</v>
      </c>
      <c r="L822" s="32"/>
      <c r="M822" s="34"/>
      <c r="N822" s="8" t="s">
        <v>93</v>
      </c>
      <c r="O822" s="8"/>
    </row>
    <row r="823" spans="1:15" s="9" customFormat="1" x14ac:dyDescent="0.25">
      <c r="A823" s="16" t="s">
        <v>158</v>
      </c>
      <c r="C823" s="20" t="s">
        <v>1786</v>
      </c>
      <c r="D823" s="470"/>
      <c r="F823" s="32" t="s">
        <v>1554</v>
      </c>
      <c r="G823" s="33" t="s">
        <v>1648</v>
      </c>
      <c r="H823" s="33" t="s">
        <v>1569</v>
      </c>
      <c r="I823" s="32" t="str">
        <f>IF(VLOOKUP(A823,Klassifizierung!$E$4:$W$577,18,FALSE)=0,"",VLOOKUP(A823,Klassifizierung!$E$4:$W$577,18,FALSE))</f>
        <v>ARC</v>
      </c>
      <c r="J823" s="33" t="s">
        <v>2126</v>
      </c>
      <c r="K823" s="33" t="s">
        <v>21</v>
      </c>
      <c r="L823" s="32"/>
      <c r="M823" s="34"/>
      <c r="N823" s="8" t="s">
        <v>93</v>
      </c>
      <c r="O823" s="8"/>
    </row>
    <row r="824" spans="1:15" s="9" customFormat="1" x14ac:dyDescent="0.25">
      <c r="A824" s="16" t="s">
        <v>161</v>
      </c>
      <c r="C824" s="20" t="s">
        <v>1615</v>
      </c>
      <c r="D824" s="470"/>
      <c r="F824" s="32" t="s">
        <v>1518</v>
      </c>
      <c r="G824" s="33" t="s">
        <v>1564</v>
      </c>
      <c r="H824" s="33" t="s">
        <v>1567</v>
      </c>
      <c r="I824" s="32" t="str">
        <f>IF(VLOOKUP(A824,Klassifizierung!$E$4:$W$577,18,FALSE)=0,"",VLOOKUP(A824,Klassifizierung!$E$4:$W$577,18,FALSE))</f>
        <v>ARC</v>
      </c>
      <c r="J824" s="33" t="s">
        <v>2126</v>
      </c>
      <c r="K824" s="33" t="s">
        <v>21</v>
      </c>
      <c r="L824" s="32"/>
      <c r="M824" s="34"/>
      <c r="N824" s="8" t="s">
        <v>93</v>
      </c>
      <c r="O824" s="8"/>
    </row>
    <row r="825" spans="1:15" s="9" customFormat="1" x14ac:dyDescent="0.25">
      <c r="A825" s="16" t="s">
        <v>161</v>
      </c>
      <c r="C825" s="18" t="s">
        <v>1601</v>
      </c>
      <c r="D825" s="471"/>
      <c r="F825" s="32" t="s">
        <v>1554</v>
      </c>
      <c r="G825" s="33" t="s">
        <v>1568</v>
      </c>
      <c r="H825" s="33" t="s">
        <v>1569</v>
      </c>
      <c r="I825" s="32" t="str">
        <f>IF(VLOOKUP(A825,Klassifizierung!$E$4:$W$577,18,FALSE)=0,"",VLOOKUP(A825,Klassifizierung!$E$4:$W$577,18,FALSE))</f>
        <v>ARC</v>
      </c>
      <c r="J825" s="33" t="s">
        <v>2126</v>
      </c>
      <c r="K825" s="33" t="s">
        <v>21</v>
      </c>
      <c r="L825" s="32"/>
      <c r="M825" s="34"/>
      <c r="N825" s="8" t="s">
        <v>93</v>
      </c>
      <c r="O825" s="8"/>
    </row>
    <row r="826" spans="1:15" s="9" customFormat="1" x14ac:dyDescent="0.25">
      <c r="A826" s="16" t="s">
        <v>161</v>
      </c>
      <c r="C826" s="18" t="s">
        <v>881</v>
      </c>
      <c r="D826" s="471"/>
      <c r="F826" s="32" t="s">
        <v>1518</v>
      </c>
      <c r="G826" s="33" t="s">
        <v>1564</v>
      </c>
      <c r="H826" s="33" t="s">
        <v>3673</v>
      </c>
      <c r="I826" s="32" t="str">
        <f>IF(VLOOKUP(A826,Klassifizierung!$E$4:$W$577,18,FALSE)=0,"",VLOOKUP(A826,Klassifizierung!$E$4:$W$577,18,FALSE))</f>
        <v>ARC</v>
      </c>
      <c r="J826" s="33" t="s">
        <v>2126</v>
      </c>
      <c r="K826" s="33" t="s">
        <v>21</v>
      </c>
      <c r="L826" s="32"/>
      <c r="M826" s="34"/>
      <c r="N826" s="8" t="s">
        <v>93</v>
      </c>
      <c r="O826" s="8"/>
    </row>
    <row r="827" spans="1:15" s="9" customFormat="1" x14ac:dyDescent="0.25">
      <c r="A827" s="16" t="s">
        <v>161</v>
      </c>
      <c r="C827" s="20" t="s">
        <v>885</v>
      </c>
      <c r="D827" s="470"/>
      <c r="F827" s="32" t="s">
        <v>1518</v>
      </c>
      <c r="G827" s="33" t="s">
        <v>1564</v>
      </c>
      <c r="H827" s="33" t="s">
        <v>3688</v>
      </c>
      <c r="I827" s="32" t="str">
        <f>IF(VLOOKUP(A827,Klassifizierung!$E$4:$W$577,18,FALSE)=0,"",VLOOKUP(A827,Klassifizierung!$E$4:$W$577,18,FALSE))</f>
        <v>ARC</v>
      </c>
      <c r="J827" s="33" t="s">
        <v>2126</v>
      </c>
      <c r="K827" s="33" t="s">
        <v>21</v>
      </c>
      <c r="L827" s="32"/>
      <c r="M827" s="34"/>
      <c r="N827" s="8" t="s">
        <v>93</v>
      </c>
      <c r="O827" s="8"/>
    </row>
    <row r="828" spans="1:15" s="9" customFormat="1" x14ac:dyDescent="0.25">
      <c r="A828" s="16" t="s">
        <v>161</v>
      </c>
      <c r="C828" s="20" t="s">
        <v>1574</v>
      </c>
      <c r="D828" s="470"/>
      <c r="F828" s="32" t="s">
        <v>1518</v>
      </c>
      <c r="G828" s="33" t="s">
        <v>1564</v>
      </c>
      <c r="H828" s="33" t="s">
        <v>3675</v>
      </c>
      <c r="I828" s="32" t="str">
        <f>IF(VLOOKUP(A828,Klassifizierung!$E$4:$W$577,18,FALSE)=0,"",VLOOKUP(A828,Klassifizierung!$E$4:$W$577,18,FALSE))</f>
        <v>ARC</v>
      </c>
      <c r="J828" s="33" t="s">
        <v>2126</v>
      </c>
      <c r="K828" s="33" t="s">
        <v>21</v>
      </c>
      <c r="L828" s="32"/>
      <c r="M828" s="34"/>
      <c r="N828" s="8" t="s">
        <v>93</v>
      </c>
      <c r="O828" s="8"/>
    </row>
    <row r="829" spans="1:15" s="9" customFormat="1" x14ac:dyDescent="0.25">
      <c r="A829" s="16" t="s">
        <v>161</v>
      </c>
      <c r="C829" s="20" t="s">
        <v>1576</v>
      </c>
      <c r="D829" s="470"/>
      <c r="F829" s="32" t="s">
        <v>1518</v>
      </c>
      <c r="G829" s="33" t="s">
        <v>1564</v>
      </c>
      <c r="H829" s="21" t="s">
        <v>3676</v>
      </c>
      <c r="I829" s="32" t="str">
        <f>IF(VLOOKUP(A829,Klassifizierung!$E$4:$W$577,18,FALSE)=0,"",VLOOKUP(A829,Klassifizierung!$E$4:$W$577,18,FALSE))</f>
        <v>ARC</v>
      </c>
      <c r="J829" s="33" t="s">
        <v>2126</v>
      </c>
      <c r="K829" s="33" t="s">
        <v>21</v>
      </c>
      <c r="L829" s="32"/>
      <c r="M829" s="34"/>
      <c r="N829" s="8" t="s">
        <v>93</v>
      </c>
      <c r="O829" s="8"/>
    </row>
    <row r="830" spans="1:15" s="9" customFormat="1" x14ac:dyDescent="0.25">
      <c r="A830" s="16" t="s">
        <v>161</v>
      </c>
      <c r="C830" s="20" t="s">
        <v>1578</v>
      </c>
      <c r="D830" s="470"/>
      <c r="F830" s="32" t="s">
        <v>1518</v>
      </c>
      <c r="G830" s="33" t="s">
        <v>1564</v>
      </c>
      <c r="H830" s="33" t="s">
        <v>3689</v>
      </c>
      <c r="I830" s="32" t="str">
        <f>IF(VLOOKUP(A830,Klassifizierung!$E$4:$W$577,18,FALSE)=0,"",VLOOKUP(A830,Klassifizierung!$E$4:$W$577,18,FALSE))</f>
        <v>ARC</v>
      </c>
      <c r="J830" s="33" t="s">
        <v>2126</v>
      </c>
      <c r="K830" s="33" t="s">
        <v>21</v>
      </c>
      <c r="L830" s="32"/>
      <c r="M830" s="34"/>
      <c r="N830" s="8" t="s">
        <v>93</v>
      </c>
      <c r="O830" s="8"/>
    </row>
    <row r="831" spans="1:15" s="9" customFormat="1" x14ac:dyDescent="0.25">
      <c r="A831" s="16" t="s">
        <v>161</v>
      </c>
      <c r="C831" s="18" t="s">
        <v>1582</v>
      </c>
      <c r="D831" s="471"/>
      <c r="F831" s="32" t="s">
        <v>1518</v>
      </c>
      <c r="G831" s="33" t="s">
        <v>1564</v>
      </c>
      <c r="H831" s="33" t="s">
        <v>3679</v>
      </c>
      <c r="I831" s="32" t="str">
        <f>IF(VLOOKUP(A831,Klassifizierung!$E$4:$W$577,18,FALSE)=0,"",VLOOKUP(A831,Klassifizierung!$E$4:$W$577,18,FALSE))</f>
        <v>ARC</v>
      </c>
      <c r="J831" s="33" t="s">
        <v>2126</v>
      </c>
      <c r="K831" s="33" t="s">
        <v>21</v>
      </c>
      <c r="L831" s="32"/>
      <c r="M831" s="34"/>
      <c r="N831" s="8" t="s">
        <v>93</v>
      </c>
      <c r="O831" s="8"/>
    </row>
    <row r="832" spans="1:15" s="9" customFormat="1" ht="25.5" x14ac:dyDescent="0.25">
      <c r="A832" s="16" t="s">
        <v>161</v>
      </c>
      <c r="C832" s="18" t="s">
        <v>1584</v>
      </c>
      <c r="D832" s="471"/>
      <c r="F832" s="32" t="s">
        <v>1518</v>
      </c>
      <c r="G832" s="33" t="s">
        <v>1564</v>
      </c>
      <c r="H832" s="21" t="s">
        <v>3692</v>
      </c>
      <c r="I832" s="32" t="str">
        <f>IF(VLOOKUP(A832,Klassifizierung!$E$4:$W$577,18,FALSE)=0,"",VLOOKUP(A832,Klassifizierung!$E$4:$W$577,18,FALSE))</f>
        <v>ARC</v>
      </c>
      <c r="J832" s="33" t="s">
        <v>2126</v>
      </c>
      <c r="K832" s="33" t="s">
        <v>21</v>
      </c>
      <c r="L832" s="32"/>
      <c r="M832" s="34"/>
      <c r="N832" s="8" t="s">
        <v>93</v>
      </c>
      <c r="O832" s="8"/>
    </row>
    <row r="833" spans="1:15" s="9" customFormat="1" x14ac:dyDescent="0.25">
      <c r="A833" s="16" t="s">
        <v>161</v>
      </c>
      <c r="C833" s="20" t="s">
        <v>3681</v>
      </c>
      <c r="D833" s="470"/>
      <c r="F833" s="32" t="s">
        <v>1518</v>
      </c>
      <c r="G833" s="33" t="s">
        <v>1564</v>
      </c>
      <c r="H833" s="33" t="s">
        <v>3682</v>
      </c>
      <c r="I833" s="32" t="str">
        <f>IF(VLOOKUP(A833,Klassifizierung!$E$4:$W$577,18,FALSE)=0,"",VLOOKUP(A833,Klassifizierung!$E$4:$W$577,18,FALSE))</f>
        <v>ARC</v>
      </c>
      <c r="J833" s="33" t="s">
        <v>2126</v>
      </c>
      <c r="K833" s="33" t="s">
        <v>21</v>
      </c>
      <c r="L833" s="32"/>
      <c r="M833" s="34"/>
      <c r="N833" s="8" t="s">
        <v>93</v>
      </c>
      <c r="O833" s="8"/>
    </row>
    <row r="834" spans="1:15" s="9" customFormat="1" x14ac:dyDescent="0.25">
      <c r="A834" s="16" t="s">
        <v>161</v>
      </c>
      <c r="C834" s="18" t="s">
        <v>1608</v>
      </c>
      <c r="D834" s="471"/>
      <c r="F834" s="32" t="s">
        <v>1518</v>
      </c>
      <c r="G834" s="33" t="s">
        <v>1564</v>
      </c>
      <c r="H834" s="33" t="s">
        <v>3683</v>
      </c>
      <c r="I834" s="32" t="str">
        <f>IF(VLOOKUP(A834,Klassifizierung!$E$4:$W$577,18,FALSE)=0,"",VLOOKUP(A834,Klassifizierung!$E$4:$W$577,18,FALSE))</f>
        <v>ARC</v>
      </c>
      <c r="J834" s="33" t="s">
        <v>2126</v>
      </c>
      <c r="K834" s="33" t="s">
        <v>21</v>
      </c>
      <c r="L834" s="32"/>
      <c r="M834" s="34"/>
      <c r="N834" s="8" t="s">
        <v>93</v>
      </c>
      <c r="O834" s="8"/>
    </row>
    <row r="835" spans="1:15" s="9" customFormat="1" x14ac:dyDescent="0.25">
      <c r="A835" s="16" t="s">
        <v>161</v>
      </c>
      <c r="C835" s="18" t="s">
        <v>1610</v>
      </c>
      <c r="D835" s="471"/>
      <c r="F835" s="32" t="s">
        <v>1520</v>
      </c>
      <c r="G835" s="33" t="s">
        <v>1564</v>
      </c>
      <c r="H835" s="33" t="s">
        <v>3678</v>
      </c>
      <c r="I835" s="32" t="str">
        <f>IF(VLOOKUP(A835,Klassifizierung!$E$4:$W$577,18,FALSE)=0,"",VLOOKUP(A835,Klassifizierung!$E$4:$W$577,18,FALSE))</f>
        <v>ARC</v>
      </c>
      <c r="J835" s="33" t="s">
        <v>2126</v>
      </c>
      <c r="K835" s="33" t="s">
        <v>21</v>
      </c>
      <c r="L835" s="32"/>
      <c r="M835" s="34"/>
      <c r="N835" s="8" t="s">
        <v>93</v>
      </c>
      <c r="O835" s="8"/>
    </row>
    <row r="836" spans="1:15" s="9" customFormat="1" x14ac:dyDescent="0.25">
      <c r="A836" s="16" t="s">
        <v>161</v>
      </c>
      <c r="C836" s="20" t="s">
        <v>1605</v>
      </c>
      <c r="D836" s="470"/>
      <c r="F836" s="32" t="s">
        <v>1518</v>
      </c>
      <c r="G836" s="33" t="s">
        <v>1564</v>
      </c>
      <c r="H836" s="21" t="s">
        <v>3691</v>
      </c>
      <c r="I836" s="32" t="str">
        <f>IF(VLOOKUP(A836,Klassifizierung!$E$4:$W$577,18,FALSE)=0,"",VLOOKUP(A836,Klassifizierung!$E$4:$W$577,18,FALSE))</f>
        <v>ARC</v>
      </c>
      <c r="J836" s="33" t="s">
        <v>2126</v>
      </c>
      <c r="K836" s="33" t="s">
        <v>21</v>
      </c>
      <c r="L836" s="32"/>
      <c r="M836" s="34"/>
      <c r="N836" s="8" t="s">
        <v>93</v>
      </c>
      <c r="O836" s="8"/>
    </row>
    <row r="837" spans="1:15" s="9" customFormat="1" ht="15" x14ac:dyDescent="0.25">
      <c r="A837" s="16" t="s">
        <v>161</v>
      </c>
      <c r="C837" s="20" t="s">
        <v>1611</v>
      </c>
      <c r="D837" s="470"/>
      <c r="F837" s="32" t="s">
        <v>1554</v>
      </c>
      <c r="G837" s="33" t="s">
        <v>3685</v>
      </c>
      <c r="H837" s="33" t="s">
        <v>1569</v>
      </c>
      <c r="I837" s="32" t="str">
        <f>IF(VLOOKUP(A837,Klassifizierung!$E$4:$W$577,18,FALSE)=0,"",VLOOKUP(A837,Klassifizierung!$E$4:$W$577,18,FALSE))</f>
        <v>ARC</v>
      </c>
      <c r="J837" s="33" t="s">
        <v>2126</v>
      </c>
      <c r="K837" s="33" t="s">
        <v>21</v>
      </c>
      <c r="L837" s="32"/>
      <c r="M837" s="34"/>
      <c r="N837" s="8" t="s">
        <v>93</v>
      </c>
      <c r="O837" s="8"/>
    </row>
    <row r="838" spans="1:15" s="9" customFormat="1" x14ac:dyDescent="0.25">
      <c r="A838" s="16" t="s">
        <v>161</v>
      </c>
      <c r="C838" s="20" t="s">
        <v>1592</v>
      </c>
      <c r="D838" s="470"/>
      <c r="F838" s="32" t="s">
        <v>1518</v>
      </c>
      <c r="G838" s="33" t="s">
        <v>1564</v>
      </c>
      <c r="H838" s="33" t="s">
        <v>1567</v>
      </c>
      <c r="I838" s="32" t="str">
        <f>IF(VLOOKUP(A838,Klassifizierung!$E$4:$W$577,18,FALSE)=0,"",VLOOKUP(A838,Klassifizierung!$E$4:$W$577,18,FALSE))</f>
        <v>ARC</v>
      </c>
      <c r="J838" s="33" t="s">
        <v>2126</v>
      </c>
      <c r="K838" s="33" t="s">
        <v>21</v>
      </c>
      <c r="L838" s="32"/>
      <c r="M838" s="34"/>
      <c r="O838" s="8" t="s">
        <v>93</v>
      </c>
    </row>
    <row r="839" spans="1:15" s="9" customFormat="1" x14ac:dyDescent="0.25">
      <c r="A839" s="16" t="s">
        <v>161</v>
      </c>
      <c r="C839" s="20" t="s">
        <v>3686</v>
      </c>
      <c r="D839" s="470"/>
      <c r="F839" s="32" t="s">
        <v>1554</v>
      </c>
      <c r="G839" s="33" t="s">
        <v>1648</v>
      </c>
      <c r="H839" s="33" t="s">
        <v>1569</v>
      </c>
      <c r="I839" s="32" t="str">
        <f>IF(VLOOKUP(A839,Klassifizierung!$E$4:$W$577,18,FALSE)=0,"",VLOOKUP(A839,Klassifizierung!$E$4:$W$577,18,FALSE))</f>
        <v>ARC</v>
      </c>
      <c r="J839" s="33" t="s">
        <v>2126</v>
      </c>
      <c r="K839" s="33" t="s">
        <v>21</v>
      </c>
      <c r="L839" s="32"/>
      <c r="M839" s="34"/>
      <c r="N839" s="8" t="s">
        <v>93</v>
      </c>
      <c r="O839" s="8"/>
    </row>
    <row r="840" spans="1:15" s="9" customFormat="1" x14ac:dyDescent="0.25">
      <c r="A840" s="16" t="s">
        <v>161</v>
      </c>
      <c r="C840" s="20" t="s">
        <v>1786</v>
      </c>
      <c r="D840" s="470"/>
      <c r="F840" s="32" t="s">
        <v>1554</v>
      </c>
      <c r="G840" s="33" t="s">
        <v>1648</v>
      </c>
      <c r="H840" s="33" t="s">
        <v>1569</v>
      </c>
      <c r="I840" s="32" t="str">
        <f>IF(VLOOKUP(A840,Klassifizierung!$E$4:$W$577,18,FALSE)=0,"",VLOOKUP(A840,Klassifizierung!$E$4:$W$577,18,FALSE))</f>
        <v>ARC</v>
      </c>
      <c r="J840" s="33" t="s">
        <v>2126</v>
      </c>
      <c r="K840" s="33" t="s">
        <v>21</v>
      </c>
      <c r="L840" s="32"/>
      <c r="M840" s="34"/>
      <c r="N840" s="8" t="s">
        <v>93</v>
      </c>
      <c r="O840" s="8"/>
    </row>
    <row r="841" spans="1:15" s="9" customFormat="1" x14ac:dyDescent="0.25">
      <c r="A841" s="22" t="s">
        <v>164</v>
      </c>
      <c r="C841" s="18" t="s">
        <v>1615</v>
      </c>
      <c r="D841" s="471"/>
      <c r="F841" s="32" t="s">
        <v>1518</v>
      </c>
      <c r="G841" s="33" t="s">
        <v>1564</v>
      </c>
      <c r="H841" s="33" t="s">
        <v>3696</v>
      </c>
      <c r="I841" s="32" t="str">
        <f>IF(VLOOKUP(A841,Klassifizierung!$E$4:$W$577,18,FALSE)=0,"",VLOOKUP(A841,Klassifizierung!$E$4:$W$577,18,FALSE))</f>
        <v>ARC</v>
      </c>
      <c r="J841" s="33" t="s">
        <v>2126</v>
      </c>
      <c r="K841" s="33" t="s">
        <v>21</v>
      </c>
      <c r="L841" s="32"/>
      <c r="M841" s="34"/>
      <c r="N841" s="8" t="s">
        <v>93</v>
      </c>
      <c r="O841" s="8"/>
    </row>
    <row r="842" spans="1:15" s="9" customFormat="1" x14ac:dyDescent="0.25">
      <c r="A842" s="22" t="s">
        <v>164</v>
      </c>
      <c r="C842" s="20" t="s">
        <v>1605</v>
      </c>
      <c r="D842" s="470"/>
      <c r="F842" s="32" t="s">
        <v>1518</v>
      </c>
      <c r="G842" s="33" t="s">
        <v>1564</v>
      </c>
      <c r="H842" s="33" t="s">
        <v>3697</v>
      </c>
      <c r="I842" s="32" t="str">
        <f>IF(VLOOKUP(A842,Klassifizierung!$E$4:$W$577,18,FALSE)=0,"",VLOOKUP(A842,Klassifizierung!$E$4:$W$577,18,FALSE))</f>
        <v>ARC</v>
      </c>
      <c r="J842" s="33" t="s">
        <v>2126</v>
      </c>
      <c r="K842" s="33" t="s">
        <v>21</v>
      </c>
      <c r="L842" s="32"/>
      <c r="M842" s="34"/>
      <c r="N842" s="8" t="s">
        <v>93</v>
      </c>
      <c r="O842" s="8"/>
    </row>
    <row r="843" spans="1:15" s="9" customFormat="1" x14ac:dyDescent="0.25">
      <c r="A843" s="22" t="s">
        <v>164</v>
      </c>
      <c r="C843" s="20" t="s">
        <v>1617</v>
      </c>
      <c r="D843" s="470"/>
      <c r="F843" s="32" t="s">
        <v>1518</v>
      </c>
      <c r="G843" s="33" t="s">
        <v>1564</v>
      </c>
      <c r="H843" s="33" t="s">
        <v>3698</v>
      </c>
      <c r="I843" s="32" t="str">
        <f>IF(VLOOKUP(A843,Klassifizierung!$E$4:$W$577,18,FALSE)=0,"",VLOOKUP(A843,Klassifizierung!$E$4:$W$577,18,FALSE))</f>
        <v>ARC</v>
      </c>
      <c r="J843" s="33" t="s">
        <v>2126</v>
      </c>
      <c r="K843" s="33" t="s">
        <v>21</v>
      </c>
      <c r="L843" s="32"/>
      <c r="M843" s="34"/>
      <c r="N843" s="8" t="s">
        <v>93</v>
      </c>
      <c r="O843" s="8"/>
    </row>
    <row r="844" spans="1:15" s="9" customFormat="1" x14ac:dyDescent="0.25">
      <c r="A844" s="22" t="s">
        <v>168</v>
      </c>
      <c r="C844" s="18" t="s">
        <v>1615</v>
      </c>
      <c r="D844" s="471"/>
      <c r="F844" s="32" t="s">
        <v>1518</v>
      </c>
      <c r="G844" s="33" t="s">
        <v>1564</v>
      </c>
      <c r="H844" s="33" t="s">
        <v>3696</v>
      </c>
      <c r="I844" s="32" t="str">
        <f>IF(VLOOKUP(A844,Klassifizierung!$E$4:$W$577,18,FALSE)=0,"",VLOOKUP(A844,Klassifizierung!$E$4:$W$577,18,FALSE))</f>
        <v>ARC</v>
      </c>
      <c r="J844" s="33" t="s">
        <v>2126</v>
      </c>
      <c r="K844" s="33" t="s">
        <v>21</v>
      </c>
      <c r="L844" s="32"/>
      <c r="M844" s="34"/>
      <c r="N844" s="8" t="s">
        <v>93</v>
      </c>
      <c r="O844" s="8"/>
    </row>
    <row r="845" spans="1:15" s="9" customFormat="1" x14ac:dyDescent="0.25">
      <c r="A845" s="22" t="s">
        <v>168</v>
      </c>
      <c r="C845" s="20" t="s">
        <v>1605</v>
      </c>
      <c r="D845" s="470"/>
      <c r="F845" s="32" t="s">
        <v>1518</v>
      </c>
      <c r="G845" s="33" t="s">
        <v>1564</v>
      </c>
      <c r="H845" s="33" t="s">
        <v>3697</v>
      </c>
      <c r="I845" s="32" t="str">
        <f>IF(VLOOKUP(A845,Klassifizierung!$E$4:$W$577,18,FALSE)=0,"",VLOOKUP(A845,Klassifizierung!$E$4:$W$577,18,FALSE))</f>
        <v>ARC</v>
      </c>
      <c r="J845" s="33" t="s">
        <v>2126</v>
      </c>
      <c r="K845" s="33" t="s">
        <v>21</v>
      </c>
      <c r="L845" s="32"/>
      <c r="M845" s="34"/>
      <c r="N845" s="8" t="s">
        <v>93</v>
      </c>
      <c r="O845" s="8"/>
    </row>
    <row r="846" spans="1:15" s="9" customFormat="1" x14ac:dyDescent="0.25">
      <c r="A846" s="22" t="s">
        <v>168</v>
      </c>
      <c r="C846" s="20" t="s">
        <v>1617</v>
      </c>
      <c r="D846" s="470"/>
      <c r="F846" s="32" t="s">
        <v>1518</v>
      </c>
      <c r="G846" s="33" t="s">
        <v>1564</v>
      </c>
      <c r="H846" s="33" t="s">
        <v>3698</v>
      </c>
      <c r="I846" s="32" t="str">
        <f>IF(VLOOKUP(A846,Klassifizierung!$E$4:$W$577,18,FALSE)=0,"",VLOOKUP(A846,Klassifizierung!$E$4:$W$577,18,FALSE))</f>
        <v>ARC</v>
      </c>
      <c r="J846" s="33" t="s">
        <v>2126</v>
      </c>
      <c r="K846" s="33" t="s">
        <v>21</v>
      </c>
      <c r="L846" s="32"/>
      <c r="M846" s="34"/>
      <c r="N846" s="8" t="s">
        <v>93</v>
      </c>
      <c r="O846" s="8"/>
    </row>
    <row r="847" spans="1:15" s="9" customFormat="1" x14ac:dyDescent="0.25">
      <c r="A847" s="22" t="s">
        <v>173</v>
      </c>
      <c r="C847" s="18" t="s">
        <v>1615</v>
      </c>
      <c r="D847" s="471"/>
      <c r="F847" s="32" t="s">
        <v>1518</v>
      </c>
      <c r="G847" s="33" t="s">
        <v>1564</v>
      </c>
      <c r="H847" s="33" t="s">
        <v>3694</v>
      </c>
      <c r="I847" s="32" t="str">
        <f>IF(VLOOKUP(A847,Klassifizierung!$E$4:$W$577,18,FALSE)=0,"",VLOOKUP(A847,Klassifizierung!$E$4:$W$577,18,FALSE))</f>
        <v>ARC</v>
      </c>
      <c r="J847" s="33" t="s">
        <v>2126</v>
      </c>
      <c r="K847" s="33" t="s">
        <v>21</v>
      </c>
      <c r="L847" s="32"/>
      <c r="M847" s="34"/>
      <c r="N847" s="8" t="s">
        <v>93</v>
      </c>
      <c r="O847" s="8"/>
    </row>
    <row r="848" spans="1:15" s="9" customFormat="1" x14ac:dyDescent="0.25">
      <c r="A848" s="526" t="s">
        <v>185</v>
      </c>
      <c r="C848" s="18" t="s">
        <v>1615</v>
      </c>
      <c r="D848" s="471"/>
      <c r="F848" s="32" t="s">
        <v>1518</v>
      </c>
      <c r="G848" s="33" t="s">
        <v>1564</v>
      </c>
      <c r="H848" s="33" t="s">
        <v>1567</v>
      </c>
      <c r="I848" s="32" t="str">
        <f>IF(VLOOKUP(A848,Klassifizierung!$E$4:$W$577,18,FALSE)=0,"",VLOOKUP(A848,Klassifizierung!$E$4:$W$577,18,FALSE))</f>
        <v>TWP</v>
      </c>
      <c r="J848" s="33" t="s">
        <v>2126</v>
      </c>
      <c r="K848" s="33" t="s">
        <v>21</v>
      </c>
      <c r="L848" s="32"/>
      <c r="M848" s="34"/>
      <c r="N848" s="8" t="s">
        <v>93</v>
      </c>
      <c r="O848" s="8"/>
    </row>
    <row r="849" spans="1:15" s="9" customFormat="1" x14ac:dyDescent="0.25">
      <c r="A849" s="22" t="s">
        <v>208</v>
      </c>
      <c r="C849" s="18" t="s">
        <v>1615</v>
      </c>
      <c r="D849" s="471"/>
      <c r="F849" s="32" t="s">
        <v>1518</v>
      </c>
      <c r="G849" s="33" t="s">
        <v>1564</v>
      </c>
      <c r="H849" s="33" t="s">
        <v>1567</v>
      </c>
      <c r="I849" s="32" t="str">
        <f>IF(VLOOKUP(A849,Klassifizierung!$E$4:$W$577,18,FALSE)=0,"",VLOOKUP(A849,Klassifizierung!$E$4:$W$577,18,FALSE))</f>
        <v>ARC</v>
      </c>
      <c r="J849" s="33" t="s">
        <v>2126</v>
      </c>
      <c r="K849" s="33" t="s">
        <v>21</v>
      </c>
      <c r="L849" s="32"/>
      <c r="M849" s="34"/>
      <c r="N849" s="8" t="s">
        <v>93</v>
      </c>
      <c r="O849" s="8"/>
    </row>
    <row r="850" spans="1:15" s="9" customFormat="1" x14ac:dyDescent="0.25">
      <c r="A850" s="22" t="s">
        <v>212</v>
      </c>
      <c r="C850" s="18" t="s">
        <v>1615</v>
      </c>
      <c r="D850" s="471"/>
      <c r="F850" s="32" t="s">
        <v>1518</v>
      </c>
      <c r="G850" s="33" t="s">
        <v>1564</v>
      </c>
      <c r="H850" s="33" t="s">
        <v>1567</v>
      </c>
      <c r="I850" s="32" t="str">
        <f>IF(VLOOKUP(A850,Klassifizierung!$E$4:$W$577,18,FALSE)=0,"",VLOOKUP(A850,Klassifizierung!$E$4:$W$577,18,FALSE))</f>
        <v>ARC</v>
      </c>
      <c r="J850" s="33" t="s">
        <v>2126</v>
      </c>
      <c r="K850" s="33" t="s">
        <v>21</v>
      </c>
      <c r="L850" s="32"/>
      <c r="M850" s="34"/>
      <c r="N850" s="8" t="s">
        <v>93</v>
      </c>
      <c r="O850" s="8"/>
    </row>
    <row r="851" spans="1:15" s="9" customFormat="1" x14ac:dyDescent="0.25">
      <c r="A851" s="22" t="s">
        <v>212</v>
      </c>
      <c r="C851" s="18" t="s">
        <v>1601</v>
      </c>
      <c r="D851" s="471"/>
      <c r="F851" s="32" t="s">
        <v>1554</v>
      </c>
      <c r="G851" s="33" t="s">
        <v>1568</v>
      </c>
      <c r="H851" s="33" t="s">
        <v>1569</v>
      </c>
      <c r="I851" s="32" t="str">
        <f>IF(VLOOKUP(A851,Klassifizierung!$E$4:$W$577,18,FALSE)=0,"",VLOOKUP(A851,Klassifizierung!$E$4:$W$577,18,FALSE))</f>
        <v>ARC</v>
      </c>
      <c r="J851" s="33" t="s">
        <v>2126</v>
      </c>
      <c r="K851" s="33" t="s">
        <v>21</v>
      </c>
      <c r="L851" s="32"/>
      <c r="M851" s="34"/>
      <c r="N851" s="8" t="s">
        <v>93</v>
      </c>
      <c r="O851" s="8"/>
    </row>
    <row r="852" spans="1:15" s="9" customFormat="1" x14ac:dyDescent="0.25">
      <c r="A852" s="22" t="s">
        <v>212</v>
      </c>
      <c r="C852" s="18" t="s">
        <v>3699</v>
      </c>
      <c r="D852" s="471"/>
      <c r="F852" s="32" t="s">
        <v>1518</v>
      </c>
      <c r="G852" s="33" t="s">
        <v>1564</v>
      </c>
      <c r="H852" s="33" t="s">
        <v>3673</v>
      </c>
      <c r="I852" s="32" t="str">
        <f>IF(VLOOKUP(A852,Klassifizierung!$E$4:$W$577,18,FALSE)=0,"",VLOOKUP(A852,Klassifizierung!$E$4:$W$577,18,FALSE))</f>
        <v>ARC</v>
      </c>
      <c r="J852" s="33" t="s">
        <v>2126</v>
      </c>
      <c r="K852" s="33" t="s">
        <v>21</v>
      </c>
      <c r="L852" s="32"/>
      <c r="M852" s="34"/>
      <c r="N852" s="8" t="s">
        <v>93</v>
      </c>
      <c r="O852" s="8"/>
    </row>
    <row r="853" spans="1:15" s="9" customFormat="1" x14ac:dyDescent="0.25">
      <c r="A853" s="22" t="s">
        <v>212</v>
      </c>
      <c r="C853" s="20" t="s">
        <v>885</v>
      </c>
      <c r="D853" s="470"/>
      <c r="F853" s="32" t="s">
        <v>1518</v>
      </c>
      <c r="G853" s="33" t="s">
        <v>1564</v>
      </c>
      <c r="H853" s="33" t="s">
        <v>3688</v>
      </c>
      <c r="I853" s="32" t="str">
        <f>IF(VLOOKUP(A853,Klassifizierung!$E$4:$W$577,18,FALSE)=0,"",VLOOKUP(A853,Klassifizierung!$E$4:$W$577,18,FALSE))</f>
        <v>ARC</v>
      </c>
      <c r="J853" s="33" t="s">
        <v>2126</v>
      </c>
      <c r="K853" s="33" t="s">
        <v>21</v>
      </c>
      <c r="L853" s="32"/>
      <c r="M853" s="34"/>
      <c r="N853" s="8" t="s">
        <v>93</v>
      </c>
      <c r="O853" s="8"/>
    </row>
    <row r="854" spans="1:15" s="9" customFormat="1" x14ac:dyDescent="0.25">
      <c r="A854" s="22" t="s">
        <v>212</v>
      </c>
      <c r="C854" s="20" t="s">
        <v>1574</v>
      </c>
      <c r="D854" s="470"/>
      <c r="F854" s="32" t="s">
        <v>1518</v>
      </c>
      <c r="G854" s="33" t="s">
        <v>1564</v>
      </c>
      <c r="H854" s="33" t="s">
        <v>3675</v>
      </c>
      <c r="I854" s="32" t="str">
        <f>IF(VLOOKUP(A854,Klassifizierung!$E$4:$W$577,18,FALSE)=0,"",VLOOKUP(A854,Klassifizierung!$E$4:$W$577,18,FALSE))</f>
        <v>ARC</v>
      </c>
      <c r="J854" s="33" t="s">
        <v>2126</v>
      </c>
      <c r="K854" s="33" t="s">
        <v>21</v>
      </c>
      <c r="L854" s="32"/>
      <c r="M854" s="34"/>
      <c r="N854" s="8" t="s">
        <v>93</v>
      </c>
      <c r="O854" s="8"/>
    </row>
    <row r="855" spans="1:15" s="9" customFormat="1" x14ac:dyDescent="0.25">
      <c r="A855" s="22" t="s">
        <v>212</v>
      </c>
      <c r="C855" s="18" t="s">
        <v>1582</v>
      </c>
      <c r="D855" s="471"/>
      <c r="F855" s="32" t="s">
        <v>1518</v>
      </c>
      <c r="G855" s="33" t="s">
        <v>1564</v>
      </c>
      <c r="H855" s="33" t="s">
        <v>3679</v>
      </c>
      <c r="I855" s="32" t="str">
        <f>IF(VLOOKUP(A855,Klassifizierung!$E$4:$W$577,18,FALSE)=0,"",VLOOKUP(A855,Klassifizierung!$E$4:$W$577,18,FALSE))</f>
        <v>ARC</v>
      </c>
      <c r="J855" s="33" t="s">
        <v>2126</v>
      </c>
      <c r="K855" s="33" t="s">
        <v>21</v>
      </c>
      <c r="L855" s="32"/>
      <c r="M855" s="34"/>
      <c r="N855" s="8" t="s">
        <v>93</v>
      </c>
      <c r="O855" s="8"/>
    </row>
    <row r="856" spans="1:15" s="9" customFormat="1" ht="25.5" x14ac:dyDescent="0.25">
      <c r="A856" s="22" t="s">
        <v>212</v>
      </c>
      <c r="C856" s="18" t="s">
        <v>1584</v>
      </c>
      <c r="D856" s="471"/>
      <c r="F856" s="32" t="s">
        <v>1518</v>
      </c>
      <c r="G856" s="33" t="s">
        <v>1564</v>
      </c>
      <c r="H856" s="21" t="s">
        <v>3692</v>
      </c>
      <c r="I856" s="32" t="str">
        <f>IF(VLOOKUP(A856,Klassifizierung!$E$4:$W$577,18,FALSE)=0,"",VLOOKUP(A856,Klassifizierung!$E$4:$W$577,18,FALSE))</f>
        <v>ARC</v>
      </c>
      <c r="J856" s="33" t="s">
        <v>2126</v>
      </c>
      <c r="K856" s="33" t="s">
        <v>21</v>
      </c>
      <c r="L856" s="32"/>
      <c r="M856" s="34"/>
      <c r="N856" s="8" t="s">
        <v>93</v>
      </c>
      <c r="O856" s="8"/>
    </row>
    <row r="857" spans="1:15" s="9" customFormat="1" x14ac:dyDescent="0.25">
      <c r="A857" s="22" t="s">
        <v>212</v>
      </c>
      <c r="C857" s="20" t="s">
        <v>3681</v>
      </c>
      <c r="D857" s="470"/>
      <c r="F857" s="32" t="s">
        <v>1518</v>
      </c>
      <c r="G857" s="33" t="s">
        <v>1564</v>
      </c>
      <c r="H857" s="33" t="s">
        <v>3682</v>
      </c>
      <c r="I857" s="32" t="str">
        <f>IF(VLOOKUP(A857,Klassifizierung!$E$4:$W$577,18,FALSE)=0,"",VLOOKUP(A857,Klassifizierung!$E$4:$W$577,18,FALSE))</f>
        <v>ARC</v>
      </c>
      <c r="J857" s="33" t="s">
        <v>2126</v>
      </c>
      <c r="K857" s="33" t="s">
        <v>21</v>
      </c>
      <c r="L857" s="32"/>
      <c r="M857" s="34"/>
      <c r="N857" s="8" t="s">
        <v>93</v>
      </c>
      <c r="O857" s="8"/>
    </row>
    <row r="858" spans="1:15" s="9" customFormat="1" x14ac:dyDescent="0.25">
      <c r="A858" s="22" t="s">
        <v>212</v>
      </c>
      <c r="C858" s="18" t="s">
        <v>1610</v>
      </c>
      <c r="D858" s="471"/>
      <c r="F858" s="32" t="s">
        <v>1520</v>
      </c>
      <c r="G858" s="33" t="s">
        <v>1564</v>
      </c>
      <c r="H858" s="33" t="s">
        <v>3678</v>
      </c>
      <c r="I858" s="32" t="str">
        <f>IF(VLOOKUP(A858,Klassifizierung!$E$4:$W$577,18,FALSE)=0,"",VLOOKUP(A858,Klassifizierung!$E$4:$W$577,18,FALSE))</f>
        <v>ARC</v>
      </c>
      <c r="J858" s="33" t="s">
        <v>2126</v>
      </c>
      <c r="K858" s="33" t="s">
        <v>21</v>
      </c>
      <c r="L858" s="32"/>
      <c r="M858" s="34"/>
      <c r="N858" s="8" t="s">
        <v>93</v>
      </c>
      <c r="O858" s="8"/>
    </row>
    <row r="859" spans="1:15" s="9" customFormat="1" x14ac:dyDescent="0.25">
      <c r="A859" s="22" t="s">
        <v>212</v>
      </c>
      <c r="C859" s="20" t="s">
        <v>1605</v>
      </c>
      <c r="D859" s="470"/>
      <c r="F859" s="32" t="s">
        <v>1518</v>
      </c>
      <c r="G859" s="33" t="s">
        <v>1564</v>
      </c>
      <c r="H859" s="33" t="s">
        <v>3684</v>
      </c>
      <c r="I859" s="32" t="str">
        <f>IF(VLOOKUP(A859,Klassifizierung!$E$4:$W$577,18,FALSE)=0,"",VLOOKUP(A859,Klassifizierung!$E$4:$W$577,18,FALSE))</f>
        <v>ARC</v>
      </c>
      <c r="J859" s="33" t="s">
        <v>2126</v>
      </c>
      <c r="K859" s="33" t="s">
        <v>21</v>
      </c>
      <c r="L859" s="32"/>
      <c r="M859" s="34"/>
      <c r="N859" s="8" t="s">
        <v>93</v>
      </c>
      <c r="O859" s="8"/>
    </row>
    <row r="860" spans="1:15" s="9" customFormat="1" ht="15" x14ac:dyDescent="0.25">
      <c r="A860" s="22" t="s">
        <v>212</v>
      </c>
      <c r="C860" s="20" t="s">
        <v>1611</v>
      </c>
      <c r="D860" s="470"/>
      <c r="F860" s="32" t="s">
        <v>1554</v>
      </c>
      <c r="G860" s="33" t="s">
        <v>3685</v>
      </c>
      <c r="H860" s="33" t="s">
        <v>1569</v>
      </c>
      <c r="I860" s="32" t="str">
        <f>IF(VLOOKUP(A860,Klassifizierung!$E$4:$W$577,18,FALSE)=0,"",VLOOKUP(A860,Klassifizierung!$E$4:$W$577,18,FALSE))</f>
        <v>ARC</v>
      </c>
      <c r="J860" s="33" t="s">
        <v>2126</v>
      </c>
      <c r="K860" s="33" t="s">
        <v>21</v>
      </c>
      <c r="L860" s="32"/>
      <c r="M860" s="34"/>
      <c r="N860" s="8" t="s">
        <v>93</v>
      </c>
      <c r="O860" s="8"/>
    </row>
    <row r="861" spans="1:15" s="9" customFormat="1" x14ac:dyDescent="0.25">
      <c r="A861" s="22" t="s">
        <v>212</v>
      </c>
      <c r="C861" s="20" t="s">
        <v>1592</v>
      </c>
      <c r="D861" s="470"/>
      <c r="F861" s="32" t="s">
        <v>1518</v>
      </c>
      <c r="G861" s="33" t="s">
        <v>1564</v>
      </c>
      <c r="H861" s="33" t="s">
        <v>1567</v>
      </c>
      <c r="I861" s="32" t="str">
        <f>IF(VLOOKUP(A861,Klassifizierung!$E$4:$W$577,18,FALSE)=0,"",VLOOKUP(A861,Klassifizierung!$E$4:$W$577,18,FALSE))</f>
        <v>ARC</v>
      </c>
      <c r="J861" s="33" t="s">
        <v>2126</v>
      </c>
      <c r="K861" s="33" t="s">
        <v>21</v>
      </c>
      <c r="L861" s="32"/>
      <c r="M861" s="34"/>
      <c r="O861" s="8" t="s">
        <v>93</v>
      </c>
    </row>
    <row r="862" spans="1:15" s="9" customFormat="1" x14ac:dyDescent="0.25">
      <c r="A862" s="22" t="s">
        <v>212</v>
      </c>
      <c r="C862" s="20" t="s">
        <v>3686</v>
      </c>
      <c r="D862" s="470"/>
      <c r="F862" s="32" t="s">
        <v>1554</v>
      </c>
      <c r="G862" s="33" t="s">
        <v>1648</v>
      </c>
      <c r="H862" s="33" t="s">
        <v>1569</v>
      </c>
      <c r="I862" s="32" t="str">
        <f>IF(VLOOKUP(A862,Klassifizierung!$E$4:$W$577,18,FALSE)=0,"",VLOOKUP(A862,Klassifizierung!$E$4:$W$577,18,FALSE))</f>
        <v>ARC</v>
      </c>
      <c r="J862" s="33" t="s">
        <v>2126</v>
      </c>
      <c r="K862" s="33" t="s">
        <v>21</v>
      </c>
      <c r="L862" s="32"/>
      <c r="M862" s="34"/>
      <c r="N862" s="8" t="s">
        <v>93</v>
      </c>
      <c r="O862" s="8"/>
    </row>
    <row r="863" spans="1:15" s="9" customFormat="1" x14ac:dyDescent="0.25">
      <c r="A863" s="22" t="s">
        <v>212</v>
      </c>
      <c r="C863" s="20" t="s">
        <v>1786</v>
      </c>
      <c r="D863" s="470"/>
      <c r="F863" s="32" t="s">
        <v>1554</v>
      </c>
      <c r="G863" s="33" t="s">
        <v>1648</v>
      </c>
      <c r="H863" s="33" t="s">
        <v>1569</v>
      </c>
      <c r="I863" s="32" t="str">
        <f>IF(VLOOKUP(A863,Klassifizierung!$E$4:$W$577,18,FALSE)=0,"",VLOOKUP(A863,Klassifizierung!$E$4:$W$577,18,FALSE))</f>
        <v>ARC</v>
      </c>
      <c r="J863" s="33" t="s">
        <v>2126</v>
      </c>
      <c r="K863" s="33" t="s">
        <v>21</v>
      </c>
      <c r="L863" s="32"/>
      <c r="M863" s="34"/>
      <c r="N863" s="8" t="s">
        <v>93</v>
      </c>
      <c r="O863" s="8"/>
    </row>
    <row r="864" spans="1:15" s="9" customFormat="1" x14ac:dyDescent="0.25">
      <c r="A864" s="22" t="s">
        <v>212</v>
      </c>
      <c r="C864" s="18" t="s">
        <v>1615</v>
      </c>
      <c r="D864" s="471"/>
      <c r="F864" s="32" t="s">
        <v>1518</v>
      </c>
      <c r="G864" s="33" t="s">
        <v>1564</v>
      </c>
      <c r="H864" s="33" t="s">
        <v>1567</v>
      </c>
      <c r="I864" s="32" t="str">
        <f>IF(VLOOKUP(A864,Klassifizierung!$E$4:$W$577,18,FALSE)=0,"",VLOOKUP(A864,Klassifizierung!$E$4:$W$577,18,FALSE))</f>
        <v>ARC</v>
      </c>
      <c r="J864" s="33" t="s">
        <v>2126</v>
      </c>
      <c r="K864" s="33" t="s">
        <v>21</v>
      </c>
      <c r="L864" s="32"/>
      <c r="M864" s="34"/>
      <c r="N864" s="8" t="s">
        <v>93</v>
      </c>
      <c r="O864" s="8"/>
    </row>
    <row r="865" spans="1:15" s="9" customFormat="1" x14ac:dyDescent="0.25">
      <c r="A865" s="16" t="s">
        <v>226</v>
      </c>
      <c r="C865" s="18" t="s">
        <v>1615</v>
      </c>
      <c r="D865" s="471"/>
      <c r="F865" s="32" t="s">
        <v>1518</v>
      </c>
      <c r="G865" s="33" t="s">
        <v>1564</v>
      </c>
      <c r="H865" s="33" t="s">
        <v>1567</v>
      </c>
      <c r="I865" s="32" t="str">
        <f>IF(VLOOKUP(A865,Klassifizierung!$E$4:$W$577,18,FALSE)=0,"",VLOOKUP(A865,Klassifizierung!$E$4:$W$577,18,FALSE))</f>
        <v>ARC</v>
      </c>
      <c r="J865" s="33" t="s">
        <v>2126</v>
      </c>
      <c r="K865" s="33" t="s">
        <v>21</v>
      </c>
      <c r="L865" s="32"/>
      <c r="M865" s="34"/>
      <c r="N865" s="8" t="s">
        <v>93</v>
      </c>
      <c r="O865" s="8"/>
    </row>
    <row r="866" spans="1:15" s="9" customFormat="1" x14ac:dyDescent="0.25">
      <c r="A866" s="16" t="s">
        <v>226</v>
      </c>
      <c r="C866" s="18" t="s">
        <v>3700</v>
      </c>
      <c r="D866" s="471"/>
      <c r="F866" s="32" t="s">
        <v>1554</v>
      </c>
      <c r="G866" s="33" t="s">
        <v>1568</v>
      </c>
      <c r="H866" s="33" t="s">
        <v>1569</v>
      </c>
      <c r="I866" s="32" t="str">
        <f>IF(VLOOKUP(A866,Klassifizierung!$E$4:$W$577,18,FALSE)=0,"",VLOOKUP(A866,Klassifizierung!$E$4:$W$577,18,FALSE))</f>
        <v>ARC</v>
      </c>
      <c r="J866" s="33" t="s">
        <v>2126</v>
      </c>
      <c r="K866" s="33" t="s">
        <v>21</v>
      </c>
      <c r="L866" s="32"/>
      <c r="M866" s="34"/>
      <c r="N866" s="8" t="s">
        <v>93</v>
      </c>
      <c r="O866" s="8"/>
    </row>
    <row r="867" spans="1:15" s="9" customFormat="1" x14ac:dyDescent="0.25">
      <c r="A867" s="16" t="s">
        <v>228</v>
      </c>
      <c r="C867" s="18" t="s">
        <v>1615</v>
      </c>
      <c r="D867" s="471"/>
      <c r="F867" s="32" t="s">
        <v>1518</v>
      </c>
      <c r="G867" s="33" t="s">
        <v>1564</v>
      </c>
      <c r="H867" s="33" t="s">
        <v>1567</v>
      </c>
      <c r="I867" s="32" t="str">
        <f>IF(VLOOKUP(A867,Klassifizierung!$E$4:$W$577,18,FALSE)=0,"",VLOOKUP(A867,Klassifizierung!$E$4:$W$577,18,FALSE))</f>
        <v>ARC</v>
      </c>
      <c r="J867" s="33" t="s">
        <v>2126</v>
      </c>
      <c r="K867" s="33" t="s">
        <v>21</v>
      </c>
      <c r="L867" s="32"/>
      <c r="M867" s="34"/>
      <c r="N867" s="8" t="s">
        <v>93</v>
      </c>
      <c r="O867" s="8"/>
    </row>
    <row r="868" spans="1:15" s="9" customFormat="1" x14ac:dyDescent="0.25">
      <c r="A868" s="16" t="s">
        <v>228</v>
      </c>
      <c r="C868" s="18" t="s">
        <v>3700</v>
      </c>
      <c r="D868" s="471"/>
      <c r="F868" s="32" t="s">
        <v>1554</v>
      </c>
      <c r="G868" s="33" t="s">
        <v>1568</v>
      </c>
      <c r="H868" s="33" t="s">
        <v>1569</v>
      </c>
      <c r="I868" s="32" t="str">
        <f>IF(VLOOKUP(A868,Klassifizierung!$E$4:$W$577,18,FALSE)=0,"",VLOOKUP(A868,Klassifizierung!$E$4:$W$577,18,FALSE))</f>
        <v>ARC</v>
      </c>
      <c r="J868" s="33" t="s">
        <v>2126</v>
      </c>
      <c r="K868" s="33" t="s">
        <v>21</v>
      </c>
      <c r="L868" s="32"/>
      <c r="M868" s="34"/>
      <c r="N868" s="8" t="s">
        <v>93</v>
      </c>
      <c r="O868" s="8"/>
    </row>
    <row r="869" spans="1:15" s="9" customFormat="1" x14ac:dyDescent="0.25">
      <c r="A869" s="16" t="s">
        <v>251</v>
      </c>
      <c r="C869" s="18" t="s">
        <v>1615</v>
      </c>
      <c r="D869" s="471"/>
      <c r="F869" s="32" t="s">
        <v>1518</v>
      </c>
      <c r="G869" s="33" t="s">
        <v>1564</v>
      </c>
      <c r="H869" s="33" t="s">
        <v>1567</v>
      </c>
      <c r="I869" s="32" t="str">
        <f>IF(VLOOKUP(A869,Klassifizierung!$E$4:$W$577,18,FALSE)=0,"",VLOOKUP(A869,Klassifizierung!$E$4:$W$577,18,FALSE))</f>
        <v>ARC</v>
      </c>
      <c r="J869" s="33" t="s">
        <v>2126</v>
      </c>
      <c r="K869" s="33" t="s">
        <v>21</v>
      </c>
      <c r="L869" s="32"/>
      <c r="M869" s="34"/>
      <c r="N869" s="8" t="s">
        <v>93</v>
      </c>
      <c r="O869" s="8"/>
    </row>
    <row r="870" spans="1:15" s="9" customFormat="1" x14ac:dyDescent="0.25">
      <c r="A870" s="16" t="s">
        <v>251</v>
      </c>
      <c r="C870" s="20" t="s">
        <v>3681</v>
      </c>
      <c r="D870" s="470"/>
      <c r="F870" s="32" t="s">
        <v>1518</v>
      </c>
      <c r="G870" s="33" t="s">
        <v>1564</v>
      </c>
      <c r="H870" s="33" t="s">
        <v>3701</v>
      </c>
      <c r="I870" s="32" t="str">
        <f>IF(VLOOKUP(A870,Klassifizierung!$E$4:$W$577,18,FALSE)=0,"",VLOOKUP(A870,Klassifizierung!$E$4:$W$577,18,FALSE))</f>
        <v>ARC</v>
      </c>
      <c r="J870" s="33" t="s">
        <v>2126</v>
      </c>
      <c r="K870" s="33" t="s">
        <v>21</v>
      </c>
      <c r="L870" s="32"/>
      <c r="M870" s="34"/>
      <c r="N870" s="8" t="s">
        <v>93</v>
      </c>
      <c r="O870" s="8"/>
    </row>
    <row r="871" spans="1:15" s="9" customFormat="1" x14ac:dyDescent="0.25">
      <c r="A871" s="16" t="s">
        <v>251</v>
      </c>
      <c r="C871" s="18" t="s">
        <v>1582</v>
      </c>
      <c r="D871" s="471"/>
      <c r="F871" s="32" t="s">
        <v>1518</v>
      </c>
      <c r="G871" s="33" t="s">
        <v>1564</v>
      </c>
      <c r="H871" s="21" t="s">
        <v>3702</v>
      </c>
      <c r="I871" s="32" t="str">
        <f>IF(VLOOKUP(A871,Klassifizierung!$E$4:$W$577,18,FALSE)=0,"",VLOOKUP(A871,Klassifizierung!$E$4:$W$577,18,FALSE))</f>
        <v>ARC</v>
      </c>
      <c r="J871" s="33" t="s">
        <v>2126</v>
      </c>
      <c r="K871" s="33" t="s">
        <v>21</v>
      </c>
      <c r="L871" s="32"/>
      <c r="M871" s="34"/>
      <c r="N871" s="8" t="s">
        <v>93</v>
      </c>
      <c r="O871" s="8"/>
    </row>
    <row r="872" spans="1:15" s="9" customFormat="1" x14ac:dyDescent="0.25">
      <c r="A872" s="16" t="s">
        <v>262</v>
      </c>
      <c r="C872" s="18" t="s">
        <v>1627</v>
      </c>
      <c r="D872" s="471"/>
      <c r="F872" s="32" t="s">
        <v>1518</v>
      </c>
      <c r="G872" s="33" t="s">
        <v>1564</v>
      </c>
      <c r="H872" s="33" t="s">
        <v>3703</v>
      </c>
      <c r="I872" s="32" t="str">
        <f>IF(VLOOKUP(A872,Klassifizierung!$E$4:$W$577,18,FALSE)=0,"",VLOOKUP(A872,Klassifizierung!$E$4:$W$577,18,FALSE))</f>
        <v>TGA-SA</v>
      </c>
      <c r="J872" s="33" t="s">
        <v>2126</v>
      </c>
      <c r="K872" s="33" t="s">
        <v>21</v>
      </c>
      <c r="L872" s="32"/>
      <c r="M872" s="34"/>
      <c r="N872" s="8" t="s">
        <v>93</v>
      </c>
      <c r="O872" s="8"/>
    </row>
    <row r="873" spans="1:15" s="9" customFormat="1" x14ac:dyDescent="0.25">
      <c r="A873" s="16" t="s">
        <v>262</v>
      </c>
      <c r="C873" s="18" t="s">
        <v>1629</v>
      </c>
      <c r="D873" s="471"/>
      <c r="F873" s="32" t="s">
        <v>1520</v>
      </c>
      <c r="G873" s="33" t="s">
        <v>1564</v>
      </c>
      <c r="H873" s="33" t="s">
        <v>3678</v>
      </c>
      <c r="I873" s="32" t="str">
        <f>IF(VLOOKUP(A873,Klassifizierung!$E$4:$W$577,18,FALSE)=0,"",VLOOKUP(A873,Klassifizierung!$E$4:$W$577,18,FALSE))</f>
        <v>TGA-SA</v>
      </c>
      <c r="J873" s="33" t="s">
        <v>2126</v>
      </c>
      <c r="K873" s="33" t="s">
        <v>21</v>
      </c>
      <c r="L873" s="32"/>
      <c r="M873" s="34"/>
      <c r="N873" s="8" t="s">
        <v>93</v>
      </c>
      <c r="O873" s="8"/>
    </row>
    <row r="874" spans="1:15" s="9" customFormat="1" x14ac:dyDescent="0.25">
      <c r="A874" s="16" t="s">
        <v>262</v>
      </c>
      <c r="C874" s="18" t="s">
        <v>3704</v>
      </c>
      <c r="D874" s="471"/>
      <c r="F874" s="32" t="s">
        <v>1520</v>
      </c>
      <c r="G874" s="33" t="s">
        <v>1564</v>
      </c>
      <c r="H874" s="33" t="s">
        <v>3678</v>
      </c>
      <c r="I874" s="32" t="str">
        <f>IF(VLOOKUP(A874,Klassifizierung!$E$4:$W$577,18,FALSE)=0,"",VLOOKUP(A874,Klassifizierung!$E$4:$W$577,18,FALSE))</f>
        <v>TGA-SA</v>
      </c>
      <c r="J874" s="33" t="s">
        <v>2126</v>
      </c>
      <c r="K874" s="33" t="s">
        <v>21</v>
      </c>
      <c r="L874" s="32"/>
      <c r="M874" s="34"/>
      <c r="N874" s="8" t="s">
        <v>93</v>
      </c>
      <c r="O874" s="8"/>
    </row>
    <row r="875" spans="1:15" s="9" customFormat="1" x14ac:dyDescent="0.25">
      <c r="A875" s="16" t="s">
        <v>264</v>
      </c>
      <c r="C875" s="18" t="s">
        <v>1615</v>
      </c>
      <c r="D875" s="471"/>
      <c r="F875" s="32" t="s">
        <v>1518</v>
      </c>
      <c r="G875" s="33" t="s">
        <v>1564</v>
      </c>
      <c r="H875" s="33" t="s">
        <v>1567</v>
      </c>
      <c r="I875" s="32" t="str">
        <f>IF(VLOOKUP(A875,Klassifizierung!$E$4:$W$577,18,FALSE)=0,"",VLOOKUP(A875,Klassifizierung!$E$4:$W$577,18,FALSE))</f>
        <v>TGA-SA</v>
      </c>
      <c r="J875" s="33" t="s">
        <v>2126</v>
      </c>
      <c r="K875" s="33" t="s">
        <v>21</v>
      </c>
      <c r="L875" s="32"/>
      <c r="M875" s="34"/>
      <c r="N875" s="8" t="s">
        <v>93</v>
      </c>
      <c r="O875" s="8"/>
    </row>
    <row r="876" spans="1:15" s="9" customFormat="1" x14ac:dyDescent="0.25">
      <c r="A876" s="16" t="s">
        <v>264</v>
      </c>
      <c r="C876" s="18" t="s">
        <v>3705</v>
      </c>
      <c r="D876" s="471"/>
      <c r="F876" s="32" t="s">
        <v>1554</v>
      </c>
      <c r="G876" s="33" t="s">
        <v>1568</v>
      </c>
      <c r="H876" s="33" t="s">
        <v>1569</v>
      </c>
      <c r="I876" s="32" t="str">
        <f>IF(VLOOKUP(A876,Klassifizierung!$E$4:$W$577,18,FALSE)=0,"",VLOOKUP(A876,Klassifizierung!$E$4:$W$577,18,FALSE))</f>
        <v>TGA-SA</v>
      </c>
      <c r="J876" s="33" t="s">
        <v>2126</v>
      </c>
      <c r="K876" s="33" t="s">
        <v>21</v>
      </c>
      <c r="L876" s="32"/>
      <c r="M876" s="34"/>
      <c r="N876" s="8" t="s">
        <v>93</v>
      </c>
      <c r="O876" s="8"/>
    </row>
    <row r="877" spans="1:15" s="9" customFormat="1" x14ac:dyDescent="0.25">
      <c r="A877" s="16" t="s">
        <v>264</v>
      </c>
      <c r="C877" s="18" t="s">
        <v>1630</v>
      </c>
      <c r="D877" s="471"/>
      <c r="F877" s="32" t="s">
        <v>1518</v>
      </c>
      <c r="G877" s="33" t="s">
        <v>1564</v>
      </c>
      <c r="H877" s="33" t="s">
        <v>1567</v>
      </c>
      <c r="I877" s="32" t="str">
        <f>IF(VLOOKUP(A877,Klassifizierung!$E$4:$W$577,18,FALSE)=0,"",VLOOKUP(A877,Klassifizierung!$E$4:$W$577,18,FALSE))</f>
        <v>TGA-SA</v>
      </c>
      <c r="J877" s="33" t="s">
        <v>2126</v>
      </c>
      <c r="K877" s="33" t="s">
        <v>21</v>
      </c>
      <c r="L877" s="32"/>
      <c r="M877" s="34"/>
      <c r="N877" s="8" t="s">
        <v>93</v>
      </c>
      <c r="O877" s="8"/>
    </row>
    <row r="878" spans="1:15" s="9" customFormat="1" x14ac:dyDescent="0.25">
      <c r="A878" s="16" t="s">
        <v>269</v>
      </c>
      <c r="C878" s="18" t="s">
        <v>1615</v>
      </c>
      <c r="D878" s="471"/>
      <c r="F878" s="32" t="s">
        <v>1518</v>
      </c>
      <c r="G878" s="33" t="s">
        <v>1564</v>
      </c>
      <c r="H878" s="33" t="s">
        <v>1567</v>
      </c>
      <c r="I878" s="32" t="str">
        <f>IF(VLOOKUP(A878,Klassifizierung!$E$4:$W$577,18,FALSE)=0,"",VLOOKUP(A878,Klassifizierung!$E$4:$W$577,18,FALSE))</f>
        <v>TGA-SA</v>
      </c>
      <c r="J878" s="33" t="s">
        <v>2126</v>
      </c>
      <c r="K878" s="33" t="s">
        <v>21</v>
      </c>
      <c r="L878" s="32"/>
      <c r="M878" s="34"/>
      <c r="N878" s="8" t="s">
        <v>93</v>
      </c>
      <c r="O878" s="8"/>
    </row>
    <row r="879" spans="1:15" s="9" customFormat="1" x14ac:dyDescent="0.25">
      <c r="A879" s="16" t="s">
        <v>269</v>
      </c>
      <c r="C879" s="18" t="s">
        <v>1627</v>
      </c>
      <c r="D879" s="471"/>
      <c r="F879" s="32" t="s">
        <v>1554</v>
      </c>
      <c r="G879" s="33" t="s">
        <v>1633</v>
      </c>
      <c r="H879" s="33" t="s">
        <v>1569</v>
      </c>
      <c r="I879" s="32" t="str">
        <f>IF(VLOOKUP(A879,Klassifizierung!$E$4:$W$577,18,FALSE)=0,"",VLOOKUP(A879,Klassifizierung!$E$4:$W$577,18,FALSE))</f>
        <v>TGA-SA</v>
      </c>
      <c r="J879" s="33" t="s">
        <v>2126</v>
      </c>
      <c r="K879" s="33" t="s">
        <v>21</v>
      </c>
      <c r="L879" s="32"/>
      <c r="M879" s="34"/>
      <c r="N879" s="8" t="s">
        <v>93</v>
      </c>
      <c r="O879" s="8"/>
    </row>
    <row r="880" spans="1:15" s="9" customFormat="1" x14ac:dyDescent="0.25">
      <c r="A880" s="16" t="s">
        <v>274</v>
      </c>
      <c r="C880" s="18" t="s">
        <v>1615</v>
      </c>
      <c r="D880" s="471"/>
      <c r="F880" s="32" t="s">
        <v>1518</v>
      </c>
      <c r="G880" s="33" t="s">
        <v>47</v>
      </c>
      <c r="H880" s="33" t="s">
        <v>3706</v>
      </c>
      <c r="I880" s="32" t="str">
        <f>IF(VLOOKUP(A880,Klassifizierung!$E$4:$W$577,18,FALSE)=0,"",VLOOKUP(A880,Klassifizierung!$E$4:$W$577,18,FALSE))</f>
        <v>TGA-SA</v>
      </c>
      <c r="J880" s="33" t="s">
        <v>2126</v>
      </c>
      <c r="K880" s="33" t="s">
        <v>21</v>
      </c>
      <c r="L880" s="32"/>
      <c r="M880" s="34"/>
      <c r="N880" s="8" t="s">
        <v>93</v>
      </c>
      <c r="O880" s="8"/>
    </row>
    <row r="881" spans="1:15" s="9" customFormat="1" x14ac:dyDescent="0.25">
      <c r="A881" s="16" t="s">
        <v>274</v>
      </c>
      <c r="C881" s="18" t="s">
        <v>3707</v>
      </c>
      <c r="D881" s="471"/>
      <c r="F881" s="32" t="s">
        <v>1554</v>
      </c>
      <c r="G881" s="33" t="s">
        <v>1644</v>
      </c>
      <c r="H881" s="33" t="s">
        <v>1569</v>
      </c>
      <c r="I881" s="32" t="str">
        <f>IF(VLOOKUP(A881,Klassifizierung!$E$4:$W$577,18,FALSE)=0,"",VLOOKUP(A881,Klassifizierung!$E$4:$W$577,18,FALSE))</f>
        <v>TGA-SA</v>
      </c>
      <c r="J881" s="33" t="s">
        <v>2126</v>
      </c>
      <c r="K881" s="33" t="s">
        <v>21</v>
      </c>
      <c r="L881" s="32"/>
      <c r="M881" s="34"/>
      <c r="N881" s="8" t="s">
        <v>93</v>
      </c>
      <c r="O881" s="8"/>
    </row>
    <row r="882" spans="1:15" s="9" customFormat="1" x14ac:dyDescent="0.25">
      <c r="A882" s="16" t="s">
        <v>274</v>
      </c>
      <c r="C882" s="20" t="s">
        <v>1643</v>
      </c>
      <c r="D882" s="470"/>
      <c r="F882" s="32" t="s">
        <v>1554</v>
      </c>
      <c r="G882" s="33" t="s">
        <v>1644</v>
      </c>
      <c r="H882" s="33" t="s">
        <v>1569</v>
      </c>
      <c r="I882" s="32" t="str">
        <f>IF(VLOOKUP(A882,Klassifizierung!$E$4:$W$577,18,FALSE)=0,"",VLOOKUP(A882,Klassifizierung!$E$4:$W$577,18,FALSE))</f>
        <v>TGA-SA</v>
      </c>
      <c r="J882" s="33" t="s">
        <v>2126</v>
      </c>
      <c r="K882" s="33" t="s">
        <v>21</v>
      </c>
      <c r="L882" s="32"/>
      <c r="M882" s="34"/>
      <c r="N882" s="8" t="s">
        <v>93</v>
      </c>
      <c r="O882" s="8"/>
    </row>
    <row r="883" spans="1:15" s="9" customFormat="1" x14ac:dyDescent="0.25">
      <c r="A883" s="16" t="s">
        <v>274</v>
      </c>
      <c r="C883" s="20" t="s">
        <v>1645</v>
      </c>
      <c r="D883" s="470"/>
      <c r="F883" s="32" t="s">
        <v>1518</v>
      </c>
      <c r="G883" s="33" t="s">
        <v>1564</v>
      </c>
      <c r="H883" s="33" t="s">
        <v>3708</v>
      </c>
      <c r="I883" s="32" t="str">
        <f>IF(VLOOKUP(A883,Klassifizierung!$E$4:$W$577,18,FALSE)=0,"",VLOOKUP(A883,Klassifizierung!$E$4:$W$577,18,FALSE))</f>
        <v>TGA-SA</v>
      </c>
      <c r="J883" s="33" t="s">
        <v>2126</v>
      </c>
      <c r="K883" s="33" t="s">
        <v>21</v>
      </c>
      <c r="L883" s="32"/>
      <c r="M883" s="34"/>
      <c r="N883" s="8" t="s">
        <v>93</v>
      </c>
      <c r="O883" s="8"/>
    </row>
    <row r="884" spans="1:15" s="9" customFormat="1" x14ac:dyDescent="0.25">
      <c r="A884" s="16" t="s">
        <v>274</v>
      </c>
      <c r="C884" s="23" t="s">
        <v>1706</v>
      </c>
      <c r="D884" s="472"/>
      <c r="F884" s="32" t="s">
        <v>1554</v>
      </c>
      <c r="G884" s="33" t="s">
        <v>1568</v>
      </c>
      <c r="H884" s="33" t="s">
        <v>1569</v>
      </c>
      <c r="I884" s="32" t="str">
        <f>IF(VLOOKUP(A884,Klassifizierung!$E$4:$W$577,18,FALSE)=0,"",VLOOKUP(A884,Klassifizierung!$E$4:$W$577,18,FALSE))</f>
        <v>TGA-SA</v>
      </c>
      <c r="J884" s="33" t="s">
        <v>2126</v>
      </c>
      <c r="K884" s="33" t="s">
        <v>21</v>
      </c>
      <c r="L884" s="32"/>
      <c r="M884" s="34"/>
      <c r="N884" s="8" t="s">
        <v>93</v>
      </c>
      <c r="O884" s="8"/>
    </row>
    <row r="885" spans="1:15" s="9" customFormat="1" x14ac:dyDescent="0.25">
      <c r="A885" s="16" t="s">
        <v>274</v>
      </c>
      <c r="C885" s="18" t="s">
        <v>1647</v>
      </c>
      <c r="D885" s="471"/>
      <c r="F885" s="32" t="s">
        <v>1554</v>
      </c>
      <c r="G885" s="33" t="s">
        <v>1648</v>
      </c>
      <c r="H885" s="33" t="s">
        <v>1569</v>
      </c>
      <c r="I885" s="32" t="str">
        <f>IF(VLOOKUP(A885,Klassifizierung!$E$4:$W$577,18,FALSE)=0,"",VLOOKUP(A885,Klassifizierung!$E$4:$W$577,18,FALSE))</f>
        <v>TGA-SA</v>
      </c>
      <c r="J885" s="33" t="s">
        <v>2126</v>
      </c>
      <c r="K885" s="33" t="s">
        <v>21</v>
      </c>
      <c r="L885" s="32"/>
      <c r="M885" s="34"/>
      <c r="N885" s="8" t="s">
        <v>93</v>
      </c>
      <c r="O885" s="8"/>
    </row>
    <row r="886" spans="1:15" s="9" customFormat="1" x14ac:dyDescent="0.25">
      <c r="A886" s="16" t="s">
        <v>274</v>
      </c>
      <c r="C886" s="18" t="s">
        <v>1649</v>
      </c>
      <c r="D886" s="471"/>
      <c r="F886" s="32" t="s">
        <v>1518</v>
      </c>
      <c r="G886" s="33" t="s">
        <v>1564</v>
      </c>
      <c r="H886" s="33" t="s">
        <v>3709</v>
      </c>
      <c r="I886" s="32" t="str">
        <f>IF(VLOOKUP(A886,Klassifizierung!$E$4:$W$577,18,FALSE)=0,"",VLOOKUP(A886,Klassifizierung!$E$4:$W$577,18,FALSE))</f>
        <v>TGA-SA</v>
      </c>
      <c r="J886" s="33" t="s">
        <v>2126</v>
      </c>
      <c r="K886" s="33" t="s">
        <v>21</v>
      </c>
      <c r="L886" s="32"/>
      <c r="M886" s="34"/>
      <c r="N886" s="8" t="s">
        <v>93</v>
      </c>
      <c r="O886" s="8"/>
    </row>
    <row r="887" spans="1:15" s="9" customFormat="1" x14ac:dyDescent="0.25">
      <c r="A887" s="16" t="s">
        <v>274</v>
      </c>
      <c r="C887" s="18" t="s">
        <v>1651</v>
      </c>
      <c r="D887" s="471"/>
      <c r="F887" s="32" t="s">
        <v>1520</v>
      </c>
      <c r="G887" s="33" t="s">
        <v>1564</v>
      </c>
      <c r="H887" s="33" t="s">
        <v>3678</v>
      </c>
      <c r="I887" s="32" t="str">
        <f>IF(VLOOKUP(A887,Klassifizierung!$E$4:$W$577,18,FALSE)=0,"",VLOOKUP(A887,Klassifizierung!$E$4:$W$577,18,FALSE))</f>
        <v>TGA-SA</v>
      </c>
      <c r="J887" s="33" t="s">
        <v>2126</v>
      </c>
      <c r="K887" s="33" t="s">
        <v>21</v>
      </c>
      <c r="L887" s="32"/>
      <c r="M887" s="34"/>
      <c r="N887" s="8" t="s">
        <v>93</v>
      </c>
      <c r="O887" s="8"/>
    </row>
    <row r="888" spans="1:15" s="9" customFormat="1" x14ac:dyDescent="0.25">
      <c r="A888" s="16" t="s">
        <v>279</v>
      </c>
      <c r="C888" s="18" t="s">
        <v>1615</v>
      </c>
      <c r="D888" s="471"/>
      <c r="F888" s="32" t="s">
        <v>1518</v>
      </c>
      <c r="G888" s="33" t="s">
        <v>1564</v>
      </c>
      <c r="H888" s="33" t="s">
        <v>3710</v>
      </c>
      <c r="I888" s="32" t="str">
        <f>IF(VLOOKUP(A888,Klassifizierung!$E$4:$W$577,18,FALSE)=0,"",VLOOKUP(A888,Klassifizierung!$E$4:$W$577,18,FALSE))</f>
        <v>TGA-SA</v>
      </c>
      <c r="J888" s="33" t="s">
        <v>2126</v>
      </c>
      <c r="K888" s="33" t="s">
        <v>21</v>
      </c>
      <c r="L888" s="32"/>
      <c r="M888" s="34"/>
      <c r="N888" s="8" t="s">
        <v>93</v>
      </c>
      <c r="O888" s="8"/>
    </row>
    <row r="889" spans="1:15" s="9" customFormat="1" x14ac:dyDescent="0.25">
      <c r="A889" s="16" t="s">
        <v>279</v>
      </c>
      <c r="C889" s="18" t="s">
        <v>1653</v>
      </c>
      <c r="D889" s="471"/>
      <c r="F889" s="32" t="s">
        <v>1518</v>
      </c>
      <c r="G889" s="33" t="s">
        <v>1564</v>
      </c>
      <c r="H889" s="33" t="s">
        <v>3711</v>
      </c>
      <c r="I889" s="32" t="str">
        <f>IF(VLOOKUP(A889,Klassifizierung!$E$4:$W$577,18,FALSE)=0,"",VLOOKUP(A889,Klassifizierung!$E$4:$W$577,18,FALSE))</f>
        <v>TGA-SA</v>
      </c>
      <c r="J889" s="33" t="s">
        <v>2126</v>
      </c>
      <c r="K889" s="33" t="s">
        <v>21</v>
      </c>
      <c r="L889" s="32"/>
      <c r="M889" s="34"/>
      <c r="N889" s="8" t="s">
        <v>93</v>
      </c>
      <c r="O889" s="8"/>
    </row>
    <row r="890" spans="1:15" s="9" customFormat="1" x14ac:dyDescent="0.25">
      <c r="A890" s="16" t="s">
        <v>279</v>
      </c>
      <c r="C890" s="18" t="s">
        <v>1655</v>
      </c>
      <c r="D890" s="471"/>
      <c r="F890" s="32" t="s">
        <v>1554</v>
      </c>
      <c r="G890" s="17" t="s">
        <v>1656</v>
      </c>
      <c r="H890" s="33" t="s">
        <v>1569</v>
      </c>
      <c r="I890" s="32" t="str">
        <f>IF(VLOOKUP(A890,Klassifizierung!$E$4:$W$577,18,FALSE)=0,"",VLOOKUP(A890,Klassifizierung!$E$4:$W$577,18,FALSE))</f>
        <v>TGA-SA</v>
      </c>
      <c r="J890" s="33" t="s">
        <v>2126</v>
      </c>
      <c r="K890" s="33" t="s">
        <v>21</v>
      </c>
      <c r="L890" s="32"/>
      <c r="M890" s="34"/>
      <c r="N890" s="8" t="s">
        <v>93</v>
      </c>
      <c r="O890" s="8"/>
    </row>
    <row r="891" spans="1:15" s="9" customFormat="1" x14ac:dyDescent="0.25">
      <c r="A891" s="16" t="s">
        <v>279</v>
      </c>
      <c r="C891" s="23" t="s">
        <v>1657</v>
      </c>
      <c r="D891" s="472"/>
      <c r="F891" s="32" t="s">
        <v>1554</v>
      </c>
      <c r="G891" s="33" t="s">
        <v>1658</v>
      </c>
      <c r="H891" s="33" t="s">
        <v>1569</v>
      </c>
      <c r="I891" s="32" t="str">
        <f>IF(VLOOKUP(A891,Klassifizierung!$E$4:$W$577,18,FALSE)=0,"",VLOOKUP(A891,Klassifizierung!$E$4:$W$577,18,FALSE))</f>
        <v>TGA-SA</v>
      </c>
      <c r="J891" s="33" t="s">
        <v>2126</v>
      </c>
      <c r="K891" s="33" t="s">
        <v>21</v>
      </c>
      <c r="L891" s="32"/>
      <c r="M891" s="34"/>
      <c r="N891" s="8" t="s">
        <v>93</v>
      </c>
      <c r="O891" s="8"/>
    </row>
    <row r="892" spans="1:15" s="9" customFormat="1" x14ac:dyDescent="0.25">
      <c r="A892" s="16" t="s">
        <v>279</v>
      </c>
      <c r="C892" s="23" t="s">
        <v>1661</v>
      </c>
      <c r="D892" s="472"/>
      <c r="F892" s="32" t="s">
        <v>1554</v>
      </c>
      <c r="G892" s="33" t="s">
        <v>2142</v>
      </c>
      <c r="H892" s="33" t="s">
        <v>1569</v>
      </c>
      <c r="I892" s="32" t="str">
        <f>IF(VLOOKUP(A892,Klassifizierung!$E$4:$W$577,18,FALSE)=0,"",VLOOKUP(A892,Klassifizierung!$E$4:$W$577,18,FALSE))</f>
        <v>TGA-SA</v>
      </c>
      <c r="J892" s="33" t="s">
        <v>2126</v>
      </c>
      <c r="K892" s="33" t="s">
        <v>21</v>
      </c>
      <c r="L892" s="32"/>
      <c r="M892" s="34"/>
      <c r="N892" s="8" t="s">
        <v>93</v>
      </c>
      <c r="O892" s="8"/>
    </row>
    <row r="893" spans="1:15" s="9" customFormat="1" x14ac:dyDescent="0.25">
      <c r="A893" s="16" t="s">
        <v>279</v>
      </c>
      <c r="C893" s="20" t="s">
        <v>1662</v>
      </c>
      <c r="D893" s="470"/>
      <c r="F893" s="32" t="s">
        <v>1554</v>
      </c>
      <c r="G893" s="33" t="s">
        <v>1829</v>
      </c>
      <c r="H893" s="33" t="s">
        <v>1569</v>
      </c>
      <c r="I893" s="32" t="str">
        <f>IF(VLOOKUP(A893,Klassifizierung!$E$4:$W$577,18,FALSE)=0,"",VLOOKUP(A893,Klassifizierung!$E$4:$W$577,18,FALSE))</f>
        <v>TGA-SA</v>
      </c>
      <c r="J893" s="33" t="s">
        <v>2126</v>
      </c>
      <c r="K893" s="33" t="s">
        <v>21</v>
      </c>
      <c r="L893" s="32"/>
      <c r="M893" s="34"/>
      <c r="N893" s="8" t="s">
        <v>93</v>
      </c>
      <c r="O893" s="8"/>
    </row>
    <row r="894" spans="1:15" s="9" customFormat="1" x14ac:dyDescent="0.25">
      <c r="A894" s="526" t="s">
        <v>284</v>
      </c>
      <c r="C894" s="18" t="s">
        <v>1615</v>
      </c>
      <c r="D894" s="471"/>
      <c r="F894" s="32" t="s">
        <v>1518</v>
      </c>
      <c r="G894" s="33" t="s">
        <v>1564</v>
      </c>
      <c r="H894" s="33" t="s">
        <v>3710</v>
      </c>
      <c r="I894" s="32" t="str">
        <f>IF(VLOOKUP(A894,Klassifizierung!$E$4:$W$577,18,FALSE)=0,"",VLOOKUP(A894,Klassifizierung!$E$4:$W$577,18,FALSE))</f>
        <v>TGA-SA</v>
      </c>
      <c r="J894" s="33" t="s">
        <v>2126</v>
      </c>
      <c r="K894" s="33" t="s">
        <v>21</v>
      </c>
      <c r="L894" s="32"/>
      <c r="M894" s="34"/>
      <c r="N894" s="8" t="s">
        <v>93</v>
      </c>
      <c r="O894" s="8"/>
    </row>
    <row r="895" spans="1:15" s="9" customFormat="1" x14ac:dyDescent="0.25">
      <c r="A895" s="526" t="s">
        <v>284</v>
      </c>
      <c r="C895" s="23" t="s">
        <v>1659</v>
      </c>
      <c r="D895" s="472"/>
      <c r="F895" s="32" t="s">
        <v>1554</v>
      </c>
      <c r="G895" s="33" t="s">
        <v>1829</v>
      </c>
      <c r="H895" s="33" t="s">
        <v>1569</v>
      </c>
      <c r="I895" s="32" t="str">
        <f>IF(VLOOKUP(A895,Klassifizierung!$E$4:$W$577,18,FALSE)=0,"",VLOOKUP(A895,Klassifizierung!$E$4:$W$577,18,FALSE))</f>
        <v>TGA-SA</v>
      </c>
      <c r="J895" s="33" t="s">
        <v>2126</v>
      </c>
      <c r="K895" s="33" t="s">
        <v>21</v>
      </c>
      <c r="L895" s="32"/>
      <c r="M895" s="34"/>
      <c r="N895" s="8" t="s">
        <v>93</v>
      </c>
      <c r="O895" s="8"/>
    </row>
    <row r="896" spans="1:15" s="9" customFormat="1" x14ac:dyDescent="0.25">
      <c r="A896" s="526" t="s">
        <v>284</v>
      </c>
      <c r="C896" s="20" t="s">
        <v>1663</v>
      </c>
      <c r="D896" s="470"/>
      <c r="F896" s="32" t="s">
        <v>1518</v>
      </c>
      <c r="G896" s="33" t="s">
        <v>1564</v>
      </c>
      <c r="H896" s="33" t="s">
        <v>1567</v>
      </c>
      <c r="I896" s="32" t="str">
        <f>IF(VLOOKUP(A896,Klassifizierung!$E$4:$W$577,18,FALSE)=0,"",VLOOKUP(A896,Klassifizierung!$E$4:$W$577,18,FALSE))</f>
        <v>TGA-SA</v>
      </c>
      <c r="J896" s="33" t="s">
        <v>2126</v>
      </c>
      <c r="K896" s="33" t="s">
        <v>21</v>
      </c>
      <c r="L896" s="32"/>
      <c r="M896" s="34"/>
      <c r="N896" s="8" t="s">
        <v>93</v>
      </c>
      <c r="O896" s="8"/>
    </row>
    <row r="897" spans="1:15" s="9" customFormat="1" x14ac:dyDescent="0.25">
      <c r="A897" s="526" t="s">
        <v>287</v>
      </c>
      <c r="C897" s="18" t="s">
        <v>1615</v>
      </c>
      <c r="D897" s="471"/>
      <c r="F897" s="32" t="s">
        <v>1518</v>
      </c>
      <c r="G897" s="33" t="s">
        <v>1564</v>
      </c>
      <c r="H897" s="33" t="s">
        <v>3710</v>
      </c>
      <c r="I897" s="32" t="str">
        <f>IF(VLOOKUP(A897,Klassifizierung!$E$4:$W$577,18,FALSE)=0,"",VLOOKUP(A897,Klassifizierung!$E$4:$W$577,18,FALSE))</f>
        <v>TGA-SA</v>
      </c>
      <c r="J897" s="33" t="s">
        <v>2126</v>
      </c>
      <c r="K897" s="33" t="s">
        <v>21</v>
      </c>
      <c r="L897" s="32"/>
      <c r="M897" s="34"/>
      <c r="N897" s="8" t="s">
        <v>93</v>
      </c>
      <c r="O897" s="8"/>
    </row>
    <row r="898" spans="1:15" s="9" customFormat="1" x14ac:dyDescent="0.25">
      <c r="A898" s="526" t="s">
        <v>287</v>
      </c>
      <c r="C898" s="18" t="s">
        <v>1711</v>
      </c>
      <c r="D898" s="471"/>
      <c r="F898" s="32" t="s">
        <v>1554</v>
      </c>
      <c r="G898" s="33" t="s">
        <v>1648</v>
      </c>
      <c r="H898" s="32" t="s">
        <v>1569</v>
      </c>
      <c r="I898" s="32" t="str">
        <f>IF(VLOOKUP(A898,Klassifizierung!$E$4:$W$577,18,FALSE)=0,"",VLOOKUP(A898,Klassifizierung!$E$4:$W$577,18,FALSE))</f>
        <v>TGA-SA</v>
      </c>
      <c r="J898" s="33" t="s">
        <v>2126</v>
      </c>
      <c r="K898" s="33" t="s">
        <v>21</v>
      </c>
      <c r="L898" s="32"/>
      <c r="M898" s="34"/>
      <c r="N898" s="8" t="s">
        <v>93</v>
      </c>
      <c r="O898" s="8"/>
    </row>
    <row r="899" spans="1:15" s="9" customFormat="1" ht="15" x14ac:dyDescent="0.25">
      <c r="A899" s="526" t="s">
        <v>287</v>
      </c>
      <c r="C899" s="20" t="s">
        <v>1664</v>
      </c>
      <c r="D899" s="470"/>
      <c r="F899" s="32" t="s">
        <v>1554</v>
      </c>
      <c r="G899" s="33" t="s">
        <v>3712</v>
      </c>
      <c r="H899" s="32" t="s">
        <v>1569</v>
      </c>
      <c r="I899" s="32" t="str">
        <f>IF(VLOOKUP(A899,Klassifizierung!$E$4:$W$577,18,FALSE)=0,"",VLOOKUP(A899,Klassifizierung!$E$4:$W$577,18,FALSE))</f>
        <v>TGA-SA</v>
      </c>
      <c r="J899" s="33" t="s">
        <v>2126</v>
      </c>
      <c r="K899" s="33" t="s">
        <v>21</v>
      </c>
      <c r="L899" s="32"/>
      <c r="M899" s="34"/>
      <c r="N899" s="8" t="s">
        <v>93</v>
      </c>
      <c r="O899" s="8"/>
    </row>
    <row r="900" spans="1:15" s="9" customFormat="1" x14ac:dyDescent="0.25">
      <c r="A900" s="526" t="s">
        <v>294</v>
      </c>
      <c r="C900" s="18" t="s">
        <v>1566</v>
      </c>
      <c r="D900" s="471"/>
      <c r="F900" s="32" t="s">
        <v>1518</v>
      </c>
      <c r="G900" s="33" t="s">
        <v>1564</v>
      </c>
      <c r="H900" s="32" t="s">
        <v>1567</v>
      </c>
      <c r="I900" s="32" t="str">
        <f>IF(VLOOKUP(A900,Klassifizierung!$E$4:$W$577,18,FALSE)=0,"",VLOOKUP(A900,Klassifizierung!$E$4:$W$577,18,FALSE))</f>
        <v>TGA-SA</v>
      </c>
      <c r="J900" s="33" t="s">
        <v>2126</v>
      </c>
      <c r="K900" s="33" t="s">
        <v>21</v>
      </c>
      <c r="L900" s="32"/>
      <c r="M900" s="34"/>
      <c r="N900" s="8" t="s">
        <v>93</v>
      </c>
      <c r="O900" s="8"/>
    </row>
    <row r="901" spans="1:15" s="9" customFormat="1" x14ac:dyDescent="0.25">
      <c r="A901" s="526" t="s">
        <v>294</v>
      </c>
      <c r="C901" s="20" t="s">
        <v>1659</v>
      </c>
      <c r="D901" s="470"/>
      <c r="F901" s="32" t="s">
        <v>1554</v>
      </c>
      <c r="G901" s="33" t="s">
        <v>1642</v>
      </c>
      <c r="H901" s="32" t="s">
        <v>1569</v>
      </c>
      <c r="I901" s="32" t="str">
        <f>IF(VLOOKUP(A901,Klassifizierung!$E$4:$W$577,18,FALSE)=0,"",VLOOKUP(A901,Klassifizierung!$E$4:$W$577,18,FALSE))</f>
        <v>TGA-SA</v>
      </c>
      <c r="J901" s="33" t="s">
        <v>2126</v>
      </c>
      <c r="K901" s="33" t="s">
        <v>21</v>
      </c>
      <c r="L901" s="32"/>
      <c r="M901" s="34"/>
      <c r="N901" s="8" t="s">
        <v>93</v>
      </c>
      <c r="O901" s="8"/>
    </row>
    <row r="902" spans="1:15" s="9" customFormat="1" x14ac:dyDescent="0.25">
      <c r="A902" s="526" t="s">
        <v>294</v>
      </c>
      <c r="C902" s="20" t="s">
        <v>1723</v>
      </c>
      <c r="D902" s="470"/>
      <c r="F902" s="32" t="s">
        <v>1554</v>
      </c>
      <c r="G902" s="33" t="s">
        <v>1730</v>
      </c>
      <c r="H902" s="32" t="s">
        <v>1569</v>
      </c>
      <c r="I902" s="32" t="str">
        <f>IF(VLOOKUP(A902,Klassifizierung!$E$4:$W$577,18,FALSE)=0,"",VLOOKUP(A902,Klassifizierung!$E$4:$W$577,18,FALSE))</f>
        <v>TGA-SA</v>
      </c>
      <c r="J902" s="33" t="s">
        <v>2126</v>
      </c>
      <c r="K902" s="33" t="s">
        <v>21</v>
      </c>
      <c r="L902" s="32"/>
      <c r="M902" s="34"/>
      <c r="N902" s="8" t="s">
        <v>93</v>
      </c>
      <c r="O902" s="8"/>
    </row>
    <row r="903" spans="1:15" s="9" customFormat="1" x14ac:dyDescent="0.25">
      <c r="A903" s="16" t="s">
        <v>296</v>
      </c>
      <c r="C903" s="18" t="s">
        <v>1627</v>
      </c>
      <c r="D903" s="471"/>
      <c r="F903" s="32" t="s">
        <v>1554</v>
      </c>
      <c r="G903" s="33" t="s">
        <v>1633</v>
      </c>
      <c r="H903" s="32" t="s">
        <v>1569</v>
      </c>
      <c r="I903" s="32" t="str">
        <f>IF(VLOOKUP(A903,Klassifizierung!$E$4:$W$577,18,FALSE)=0,"",VLOOKUP(A903,Klassifizierung!$E$4:$W$577,18,FALSE))</f>
        <v>TGA-SA</v>
      </c>
      <c r="J903" s="33" t="s">
        <v>2126</v>
      </c>
      <c r="K903" s="33" t="s">
        <v>21</v>
      </c>
      <c r="L903" s="32"/>
      <c r="M903" s="34"/>
      <c r="N903" s="8" t="s">
        <v>93</v>
      </c>
      <c r="O903" s="8"/>
    </row>
    <row r="904" spans="1:15" s="9" customFormat="1" x14ac:dyDescent="0.25">
      <c r="A904" s="16" t="s">
        <v>296</v>
      </c>
      <c r="C904" s="18" t="s">
        <v>1629</v>
      </c>
      <c r="D904" s="471"/>
      <c r="F904" s="32" t="s">
        <v>1520</v>
      </c>
      <c r="G904" s="33" t="s">
        <v>1564</v>
      </c>
      <c r="H904" s="32" t="s">
        <v>3678</v>
      </c>
      <c r="I904" s="32" t="str">
        <f>IF(VLOOKUP(A904,Klassifizierung!$E$4:$W$577,18,FALSE)=0,"",VLOOKUP(A904,Klassifizierung!$E$4:$W$577,18,FALSE))</f>
        <v>TGA-SA</v>
      </c>
      <c r="J904" s="33" t="s">
        <v>2126</v>
      </c>
      <c r="K904" s="33" t="s">
        <v>21</v>
      </c>
      <c r="L904" s="32"/>
      <c r="M904" s="34"/>
      <c r="N904" s="8" t="s">
        <v>93</v>
      </c>
      <c r="O904" s="8"/>
    </row>
    <row r="905" spans="1:15" s="9" customFormat="1" x14ac:dyDescent="0.25">
      <c r="A905" s="16" t="s">
        <v>296</v>
      </c>
      <c r="C905" s="18" t="s">
        <v>3704</v>
      </c>
      <c r="D905" s="471"/>
      <c r="F905" s="32" t="s">
        <v>1520</v>
      </c>
      <c r="G905" s="33" t="s">
        <v>1564</v>
      </c>
      <c r="H905" s="32" t="s">
        <v>3678</v>
      </c>
      <c r="I905" s="32" t="str">
        <f>IF(VLOOKUP(A905,Klassifizierung!$E$4:$W$577,18,FALSE)=0,"",VLOOKUP(A905,Klassifizierung!$E$4:$W$577,18,FALSE))</f>
        <v>TGA-SA</v>
      </c>
      <c r="J905" s="33" t="s">
        <v>2126</v>
      </c>
      <c r="K905" s="33" t="s">
        <v>21</v>
      </c>
      <c r="L905" s="32"/>
      <c r="M905" s="34"/>
      <c r="N905" s="8" t="s">
        <v>93</v>
      </c>
      <c r="O905" s="8"/>
    </row>
    <row r="906" spans="1:15" s="9" customFormat="1" ht="25.5" x14ac:dyDescent="0.25">
      <c r="A906" s="526" t="s">
        <v>297</v>
      </c>
      <c r="C906" s="18" t="s">
        <v>1666</v>
      </c>
      <c r="D906" s="471"/>
      <c r="F906" s="32" t="s">
        <v>1518</v>
      </c>
      <c r="G906" s="33" t="s">
        <v>1564</v>
      </c>
      <c r="H906" s="32" t="s">
        <v>3713</v>
      </c>
      <c r="I906" s="32" t="str">
        <f>IF(VLOOKUP(A906,Klassifizierung!$E$4:$W$577,18,FALSE)=0,"",VLOOKUP(A906,Klassifizierung!$E$4:$W$577,18,FALSE))</f>
        <v>TGA-SA</v>
      </c>
      <c r="J906" s="33" t="s">
        <v>2126</v>
      </c>
      <c r="K906" s="33" t="s">
        <v>21</v>
      </c>
      <c r="L906" s="32"/>
      <c r="M906" s="34"/>
      <c r="N906" s="8" t="s">
        <v>93</v>
      </c>
      <c r="O906" s="8"/>
    </row>
    <row r="907" spans="1:15" s="9" customFormat="1" x14ac:dyDescent="0.25">
      <c r="A907" s="526" t="s">
        <v>299</v>
      </c>
      <c r="C907" s="18" t="s">
        <v>1615</v>
      </c>
      <c r="D907" s="471"/>
      <c r="F907" s="32" t="s">
        <v>1518</v>
      </c>
      <c r="G907" s="33" t="s">
        <v>1564</v>
      </c>
      <c r="H907" s="32" t="s">
        <v>3714</v>
      </c>
      <c r="I907" s="32" t="str">
        <f>IF(VLOOKUP(A907,Klassifizierung!$E$4:$W$577,18,FALSE)=0,"",VLOOKUP(A907,Klassifizierung!$E$4:$W$577,18,FALSE))</f>
        <v>TGA-SA</v>
      </c>
      <c r="J907" s="33" t="s">
        <v>2126</v>
      </c>
      <c r="K907" s="33" t="s">
        <v>21</v>
      </c>
      <c r="L907" s="32"/>
      <c r="M907" s="34"/>
      <c r="N907" s="8" t="s">
        <v>93</v>
      </c>
      <c r="O907" s="8"/>
    </row>
    <row r="908" spans="1:15" s="9" customFormat="1" x14ac:dyDescent="0.25">
      <c r="A908" s="526" t="s">
        <v>299</v>
      </c>
      <c r="C908" s="18" t="s">
        <v>1706</v>
      </c>
      <c r="D908" s="471"/>
      <c r="F908" s="32" t="s">
        <v>1554</v>
      </c>
      <c r="G908" s="33" t="s">
        <v>1568</v>
      </c>
      <c r="H908" s="32" t="s">
        <v>1569</v>
      </c>
      <c r="I908" s="32" t="str">
        <f>IF(VLOOKUP(A908,Klassifizierung!$E$4:$W$577,18,FALSE)=0,"",VLOOKUP(A908,Klassifizierung!$E$4:$W$577,18,FALSE))</f>
        <v>TGA-SA</v>
      </c>
      <c r="J908" s="33" t="s">
        <v>2126</v>
      </c>
      <c r="K908" s="33" t="s">
        <v>21</v>
      </c>
      <c r="L908" s="32"/>
      <c r="M908" s="34"/>
      <c r="N908" s="8" t="s">
        <v>93</v>
      </c>
      <c r="O908" s="8"/>
    </row>
    <row r="909" spans="1:15" s="9" customFormat="1" x14ac:dyDescent="0.25">
      <c r="A909" s="526" t="s">
        <v>299</v>
      </c>
      <c r="C909" s="18" t="s">
        <v>1637</v>
      </c>
      <c r="D909" s="471"/>
      <c r="F909" s="32" t="s">
        <v>1554</v>
      </c>
      <c r="G909" s="33" t="s">
        <v>1829</v>
      </c>
      <c r="H909" s="32" t="s">
        <v>1569</v>
      </c>
      <c r="I909" s="32" t="str">
        <f>IF(VLOOKUP(A909,Klassifizierung!$E$4:$W$577,18,FALSE)=0,"",VLOOKUP(A909,Klassifizierung!$E$4:$W$577,18,FALSE))</f>
        <v>TGA-SA</v>
      </c>
      <c r="J909" s="33" t="s">
        <v>2126</v>
      </c>
      <c r="K909" s="33" t="s">
        <v>21</v>
      </c>
      <c r="L909" s="32"/>
      <c r="M909" s="34"/>
      <c r="N909" s="8" t="s">
        <v>93</v>
      </c>
      <c r="O909" s="8"/>
    </row>
    <row r="910" spans="1:15" s="9" customFormat="1" x14ac:dyDescent="0.25">
      <c r="A910" s="526" t="s">
        <v>299</v>
      </c>
      <c r="C910" s="18" t="s">
        <v>1671</v>
      </c>
      <c r="D910" s="471"/>
      <c r="F910" s="32" t="s">
        <v>1554</v>
      </c>
      <c r="G910" s="33" t="s">
        <v>1672</v>
      </c>
      <c r="H910" s="32" t="s">
        <v>1569</v>
      </c>
      <c r="I910" s="32" t="str">
        <f>IF(VLOOKUP(A910,Klassifizierung!$E$4:$W$577,18,FALSE)=0,"",VLOOKUP(A910,Klassifizierung!$E$4:$W$577,18,FALSE))</f>
        <v>TGA-SA</v>
      </c>
      <c r="J910" s="33" t="s">
        <v>2126</v>
      </c>
      <c r="K910" s="33" t="s">
        <v>21</v>
      </c>
      <c r="L910" s="32"/>
      <c r="M910" s="34"/>
      <c r="N910" s="8" t="s">
        <v>93</v>
      </c>
      <c r="O910" s="8"/>
    </row>
    <row r="911" spans="1:15" s="9" customFormat="1" x14ac:dyDescent="0.25">
      <c r="A911" s="526" t="s">
        <v>299</v>
      </c>
      <c r="C911" s="18" t="s">
        <v>1659</v>
      </c>
      <c r="D911" s="471"/>
      <c r="F911" s="32" t="s">
        <v>1554</v>
      </c>
      <c r="G911" s="33" t="s">
        <v>1644</v>
      </c>
      <c r="H911" s="32" t="s">
        <v>1569</v>
      </c>
      <c r="I911" s="32" t="str">
        <f>IF(VLOOKUP(A911,Klassifizierung!$E$4:$W$577,18,FALSE)=0,"",VLOOKUP(A911,Klassifizierung!$E$4:$W$577,18,FALSE))</f>
        <v>TGA-SA</v>
      </c>
      <c r="J911" s="33" t="s">
        <v>2126</v>
      </c>
      <c r="K911" s="33" t="s">
        <v>21</v>
      </c>
      <c r="L911" s="32"/>
      <c r="M911" s="34"/>
      <c r="N911" s="8" t="s">
        <v>93</v>
      </c>
      <c r="O911" s="8"/>
    </row>
    <row r="912" spans="1:15" s="9" customFormat="1" x14ac:dyDescent="0.25">
      <c r="A912" s="526" t="s">
        <v>299</v>
      </c>
      <c r="C912" s="18" t="s">
        <v>1673</v>
      </c>
      <c r="D912" s="471"/>
      <c r="F912" s="32" t="s">
        <v>1520</v>
      </c>
      <c r="G912" s="33" t="s">
        <v>1564</v>
      </c>
      <c r="H912" s="32" t="s">
        <v>3678</v>
      </c>
      <c r="I912" s="32" t="str">
        <f>IF(VLOOKUP(A912,Klassifizierung!$E$4:$W$577,18,FALSE)=0,"",VLOOKUP(A912,Klassifizierung!$E$4:$W$577,18,FALSE))</f>
        <v>TGA-SA</v>
      </c>
      <c r="J912" s="33" t="s">
        <v>2126</v>
      </c>
      <c r="K912" s="33" t="s">
        <v>21</v>
      </c>
      <c r="L912" s="32"/>
      <c r="M912" s="34"/>
      <c r="N912" s="8" t="s">
        <v>93</v>
      </c>
      <c r="O912" s="8"/>
    </row>
    <row r="913" spans="1:15" s="9" customFormat="1" x14ac:dyDescent="0.25">
      <c r="A913" s="526" t="s">
        <v>301</v>
      </c>
      <c r="C913" s="18" t="s">
        <v>1615</v>
      </c>
      <c r="D913" s="471"/>
      <c r="F913" s="32" t="s">
        <v>1518</v>
      </c>
      <c r="G913" s="33" t="s">
        <v>1564</v>
      </c>
      <c r="H913" s="32" t="s">
        <v>3706</v>
      </c>
      <c r="I913" s="32" t="str">
        <f>IF(VLOOKUP(A913,Klassifizierung!$E$4:$W$577,18,FALSE)=0,"",VLOOKUP(A913,Klassifizierung!$E$4:$W$577,18,FALSE))</f>
        <v>TGA-SA</v>
      </c>
      <c r="J913" s="33" t="s">
        <v>2126</v>
      </c>
      <c r="K913" s="33" t="s">
        <v>21</v>
      </c>
      <c r="L913" s="32"/>
      <c r="M913" s="34"/>
      <c r="N913" s="8" t="s">
        <v>93</v>
      </c>
      <c r="O913" s="8"/>
    </row>
    <row r="914" spans="1:15" s="9" customFormat="1" x14ac:dyDescent="0.25">
      <c r="A914" s="526" t="s">
        <v>301</v>
      </c>
      <c r="C914" s="18" t="s">
        <v>3707</v>
      </c>
      <c r="D914" s="471"/>
      <c r="F914" s="32" t="s">
        <v>1554</v>
      </c>
      <c r="G914" s="33" t="s">
        <v>1642</v>
      </c>
      <c r="H914" s="32" t="s">
        <v>1569</v>
      </c>
      <c r="I914" s="32" t="str">
        <f>IF(VLOOKUP(A914,Klassifizierung!$E$4:$W$577,18,FALSE)=0,"",VLOOKUP(A914,Klassifizierung!$E$4:$W$577,18,FALSE))</f>
        <v>TGA-SA</v>
      </c>
      <c r="J914" s="33" t="s">
        <v>2126</v>
      </c>
      <c r="K914" s="33" t="s">
        <v>21</v>
      </c>
      <c r="L914" s="32"/>
      <c r="M914" s="34"/>
      <c r="N914" s="8" t="s">
        <v>93</v>
      </c>
      <c r="O914" s="8"/>
    </row>
    <row r="915" spans="1:15" s="9" customFormat="1" x14ac:dyDescent="0.25">
      <c r="A915" s="526" t="s">
        <v>301</v>
      </c>
      <c r="C915" s="20" t="s">
        <v>1675</v>
      </c>
      <c r="D915" s="470"/>
      <c r="F915" s="32" t="s">
        <v>1554</v>
      </c>
      <c r="G915" s="33" t="s">
        <v>1642</v>
      </c>
      <c r="H915" s="32" t="s">
        <v>1569</v>
      </c>
      <c r="I915" s="32" t="str">
        <f>IF(VLOOKUP(A915,Klassifizierung!$E$4:$W$577,18,FALSE)=0,"",VLOOKUP(A915,Klassifizierung!$E$4:$W$577,18,FALSE))</f>
        <v>TGA-SA</v>
      </c>
      <c r="J915" s="33" t="s">
        <v>2126</v>
      </c>
      <c r="K915" s="33" t="s">
        <v>21</v>
      </c>
      <c r="L915" s="32"/>
      <c r="M915" s="34"/>
      <c r="N915" s="8" t="s">
        <v>93</v>
      </c>
      <c r="O915" s="8"/>
    </row>
    <row r="916" spans="1:15" s="9" customFormat="1" x14ac:dyDescent="0.25">
      <c r="A916" s="526" t="s">
        <v>301</v>
      </c>
      <c r="C916" s="20" t="s">
        <v>1645</v>
      </c>
      <c r="D916" s="470"/>
      <c r="F916" s="32" t="s">
        <v>1518</v>
      </c>
      <c r="G916" s="33" t="s">
        <v>1564</v>
      </c>
      <c r="H916" s="32" t="s">
        <v>3708</v>
      </c>
      <c r="I916" s="32" t="str">
        <f>IF(VLOOKUP(A916,Klassifizierung!$E$4:$W$577,18,FALSE)=0,"",VLOOKUP(A916,Klassifizierung!$E$4:$W$577,18,FALSE))</f>
        <v>TGA-SA</v>
      </c>
      <c r="J916" s="33" t="s">
        <v>2126</v>
      </c>
      <c r="K916" s="33" t="s">
        <v>21</v>
      </c>
      <c r="L916" s="32"/>
      <c r="M916" s="34"/>
      <c r="N916" s="8" t="s">
        <v>93</v>
      </c>
      <c r="O916" s="8"/>
    </row>
    <row r="917" spans="1:15" s="9" customFormat="1" x14ac:dyDescent="0.25">
      <c r="A917" s="526" t="s">
        <v>301</v>
      </c>
      <c r="C917" s="23" t="s">
        <v>1706</v>
      </c>
      <c r="D917" s="472"/>
      <c r="F917" s="32" t="s">
        <v>1554</v>
      </c>
      <c r="G917" s="33" t="s">
        <v>1568</v>
      </c>
      <c r="H917" s="32" t="s">
        <v>1569</v>
      </c>
      <c r="I917" s="32" t="str">
        <f>IF(VLOOKUP(A917,Klassifizierung!$E$4:$W$577,18,FALSE)=0,"",VLOOKUP(A917,Klassifizierung!$E$4:$W$577,18,FALSE))</f>
        <v>TGA-SA</v>
      </c>
      <c r="J917" s="33" t="s">
        <v>2126</v>
      </c>
      <c r="K917" s="33" t="s">
        <v>21</v>
      </c>
      <c r="L917" s="32"/>
      <c r="M917" s="34"/>
      <c r="N917" s="8" t="s">
        <v>93</v>
      </c>
      <c r="O917" s="8"/>
    </row>
    <row r="918" spans="1:15" s="9" customFormat="1" x14ac:dyDescent="0.25">
      <c r="A918" s="526" t="s">
        <v>301</v>
      </c>
      <c r="C918" s="18" t="s">
        <v>1647</v>
      </c>
      <c r="D918" s="471"/>
      <c r="F918" s="32" t="s">
        <v>1554</v>
      </c>
      <c r="G918" s="33" t="s">
        <v>1596</v>
      </c>
      <c r="H918" s="32" t="s">
        <v>1569</v>
      </c>
      <c r="I918" s="32" t="str">
        <f>IF(VLOOKUP(A918,Klassifizierung!$E$4:$W$577,18,FALSE)=0,"",VLOOKUP(A918,Klassifizierung!$E$4:$W$577,18,FALSE))</f>
        <v>TGA-SA</v>
      </c>
      <c r="J918" s="33" t="s">
        <v>2126</v>
      </c>
      <c r="K918" s="33" t="s">
        <v>21</v>
      </c>
      <c r="L918" s="32"/>
      <c r="M918" s="34"/>
      <c r="N918" s="8" t="s">
        <v>93</v>
      </c>
      <c r="O918" s="8"/>
    </row>
    <row r="919" spans="1:15" s="9" customFormat="1" x14ac:dyDescent="0.25">
      <c r="A919" s="526" t="s">
        <v>301</v>
      </c>
      <c r="C919" s="18" t="s">
        <v>1649</v>
      </c>
      <c r="D919" s="471"/>
      <c r="F919" s="32" t="s">
        <v>1518</v>
      </c>
      <c r="G919" s="33" t="s">
        <v>1564</v>
      </c>
      <c r="H919" s="32" t="s">
        <v>3709</v>
      </c>
      <c r="I919" s="32" t="str">
        <f>IF(VLOOKUP(A919,Klassifizierung!$E$4:$W$577,18,FALSE)=0,"",VLOOKUP(A919,Klassifizierung!$E$4:$W$577,18,FALSE))</f>
        <v>TGA-SA</v>
      </c>
      <c r="J919" s="33" t="s">
        <v>2126</v>
      </c>
      <c r="K919" s="33" t="s">
        <v>21</v>
      </c>
      <c r="L919" s="32"/>
      <c r="M919" s="34"/>
      <c r="N919" s="8" t="s">
        <v>93</v>
      </c>
      <c r="O919" s="8"/>
    </row>
    <row r="920" spans="1:15" s="9" customFormat="1" x14ac:dyDescent="0.25">
      <c r="A920" s="526" t="s">
        <v>303</v>
      </c>
      <c r="C920" s="18" t="s">
        <v>1615</v>
      </c>
      <c r="D920" s="471"/>
      <c r="F920" s="32" t="s">
        <v>1518</v>
      </c>
      <c r="G920" s="33" t="s">
        <v>1564</v>
      </c>
      <c r="H920" s="32" t="s">
        <v>1567</v>
      </c>
      <c r="I920" s="32" t="str">
        <f>IF(VLOOKUP(A920,Klassifizierung!$E$4:$W$577,18,FALSE)=0,"",VLOOKUP(A920,Klassifizierung!$E$4:$W$577,18,FALSE))</f>
        <v>TGA-SA</v>
      </c>
      <c r="J920" s="33" t="s">
        <v>2126</v>
      </c>
      <c r="K920" s="33" t="s">
        <v>21</v>
      </c>
      <c r="L920" s="32"/>
      <c r="M920" s="34"/>
      <c r="N920" s="8" t="s">
        <v>93</v>
      </c>
      <c r="O920" s="8"/>
    </row>
    <row r="921" spans="1:15" s="9" customFormat="1" ht="15" x14ac:dyDescent="0.25">
      <c r="A921" s="526" t="s">
        <v>303</v>
      </c>
      <c r="C921" s="18" t="s">
        <v>1677</v>
      </c>
      <c r="D921" s="471"/>
      <c r="F921" s="32" t="s">
        <v>1554</v>
      </c>
      <c r="G921" s="33" t="s">
        <v>3715</v>
      </c>
      <c r="H921" s="32" t="s">
        <v>1569</v>
      </c>
      <c r="I921" s="32" t="str">
        <f>IF(VLOOKUP(A921,Klassifizierung!$E$4:$W$577,18,FALSE)=0,"",VLOOKUP(A921,Klassifizierung!$E$4:$W$577,18,FALSE))</f>
        <v>TGA-SA</v>
      </c>
      <c r="J921" s="33" t="s">
        <v>2126</v>
      </c>
      <c r="K921" s="33" t="s">
        <v>21</v>
      </c>
      <c r="L921" s="32"/>
      <c r="M921" s="34"/>
      <c r="N921" s="8" t="s">
        <v>93</v>
      </c>
      <c r="O921" s="8"/>
    </row>
    <row r="922" spans="1:15" s="9" customFormat="1" x14ac:dyDescent="0.25">
      <c r="A922" s="526" t="s">
        <v>303</v>
      </c>
      <c r="C922" s="23" t="s">
        <v>1627</v>
      </c>
      <c r="D922" s="472"/>
      <c r="F922" s="32" t="s">
        <v>1554</v>
      </c>
      <c r="G922" s="33" t="s">
        <v>1633</v>
      </c>
      <c r="H922" s="32" t="s">
        <v>1569</v>
      </c>
      <c r="I922" s="32" t="str">
        <f>IF(VLOOKUP(A922,Klassifizierung!$E$4:$W$577,18,FALSE)=0,"",VLOOKUP(A922,Klassifizierung!$E$4:$W$577,18,FALSE))</f>
        <v>TGA-SA</v>
      </c>
      <c r="J922" s="33" t="s">
        <v>2126</v>
      </c>
      <c r="K922" s="33" t="s">
        <v>21</v>
      </c>
      <c r="L922" s="32"/>
      <c r="M922" s="34"/>
      <c r="N922" s="8" t="s">
        <v>93</v>
      </c>
      <c r="O922" s="8"/>
    </row>
    <row r="923" spans="1:15" s="9" customFormat="1" x14ac:dyDescent="0.25">
      <c r="A923" s="16" t="s">
        <v>307</v>
      </c>
      <c r="C923" s="20" t="s">
        <v>1678</v>
      </c>
      <c r="D923" s="470"/>
      <c r="F923" s="32" t="s">
        <v>1518</v>
      </c>
      <c r="G923" s="33" t="s">
        <v>1564</v>
      </c>
      <c r="H923" s="32" t="s">
        <v>1567</v>
      </c>
      <c r="I923" s="32" t="str">
        <f>IF(VLOOKUP(A923,Klassifizierung!$E$4:$W$577,18,FALSE)=0,"",VLOOKUP(A923,Klassifizierung!$E$4:$W$577,18,FALSE))</f>
        <v>TGA-SA</v>
      </c>
      <c r="J923" s="33" t="s">
        <v>2126</v>
      </c>
      <c r="K923" s="33" t="s">
        <v>21</v>
      </c>
      <c r="L923" s="32"/>
      <c r="M923" s="34"/>
      <c r="N923" s="8" t="s">
        <v>93</v>
      </c>
      <c r="O923" s="8"/>
    </row>
    <row r="924" spans="1:15" s="9" customFormat="1" ht="15" x14ac:dyDescent="0.25">
      <c r="A924" s="16" t="s">
        <v>307</v>
      </c>
      <c r="C924" s="18" t="s">
        <v>1677</v>
      </c>
      <c r="D924" s="471"/>
      <c r="F924" s="32" t="s">
        <v>1554</v>
      </c>
      <c r="G924" s="33" t="s">
        <v>3715</v>
      </c>
      <c r="H924" s="32" t="s">
        <v>1569</v>
      </c>
      <c r="I924" s="32" t="str">
        <f>IF(VLOOKUP(A924,Klassifizierung!$E$4:$W$577,18,FALSE)=0,"",VLOOKUP(A924,Klassifizierung!$E$4:$W$577,18,FALSE))</f>
        <v>TGA-SA</v>
      </c>
      <c r="J924" s="33" t="s">
        <v>2126</v>
      </c>
      <c r="K924" s="33" t="s">
        <v>21</v>
      </c>
      <c r="L924" s="32"/>
      <c r="M924" s="34"/>
      <c r="N924" s="8" t="s">
        <v>93</v>
      </c>
      <c r="O924" s="8"/>
    </row>
    <row r="925" spans="1:15" s="9" customFormat="1" x14ac:dyDescent="0.25">
      <c r="A925" s="16" t="s">
        <v>307</v>
      </c>
      <c r="C925" s="23" t="s">
        <v>1627</v>
      </c>
      <c r="D925" s="472"/>
      <c r="F925" s="32" t="s">
        <v>1554</v>
      </c>
      <c r="G925" s="33" t="s">
        <v>1568</v>
      </c>
      <c r="H925" s="32" t="s">
        <v>1569</v>
      </c>
      <c r="I925" s="32" t="str">
        <f>IF(VLOOKUP(A925,Klassifizierung!$E$4:$W$577,18,FALSE)=0,"",VLOOKUP(A925,Klassifizierung!$E$4:$W$577,18,FALSE))</f>
        <v>TGA-SA</v>
      </c>
      <c r="J925" s="33" t="s">
        <v>2126</v>
      </c>
      <c r="K925" s="33" t="s">
        <v>21</v>
      </c>
      <c r="L925" s="32"/>
      <c r="M925" s="34"/>
      <c r="N925" s="8" t="s">
        <v>93</v>
      </c>
      <c r="O925" s="8"/>
    </row>
    <row r="926" spans="1:15" s="9" customFormat="1" x14ac:dyDescent="0.25">
      <c r="A926" s="16" t="s">
        <v>307</v>
      </c>
      <c r="C926" s="18" t="s">
        <v>1679</v>
      </c>
      <c r="D926" s="471"/>
      <c r="F926" s="32" t="s">
        <v>1518</v>
      </c>
      <c r="G926" s="33" t="s">
        <v>1564</v>
      </c>
      <c r="H926" s="33" t="s">
        <v>3716</v>
      </c>
      <c r="I926" s="32" t="str">
        <f>IF(VLOOKUP(A926,Klassifizierung!$E$4:$W$577,18,FALSE)=0,"",VLOOKUP(A926,Klassifizierung!$E$4:$W$577,18,FALSE))</f>
        <v>TGA-SA</v>
      </c>
      <c r="J926" s="33" t="s">
        <v>2126</v>
      </c>
      <c r="K926" s="33" t="s">
        <v>21</v>
      </c>
      <c r="L926" s="32"/>
      <c r="M926" s="34"/>
      <c r="N926" s="8" t="s">
        <v>93</v>
      </c>
      <c r="O926" s="8"/>
    </row>
    <row r="927" spans="1:15" s="9" customFormat="1" x14ac:dyDescent="0.25">
      <c r="A927" s="24" t="s">
        <v>312</v>
      </c>
      <c r="C927" s="20" t="s">
        <v>1566</v>
      </c>
      <c r="D927" s="470"/>
      <c r="F927" s="32" t="s">
        <v>1518</v>
      </c>
      <c r="G927" s="33" t="s">
        <v>1564</v>
      </c>
      <c r="H927" s="33" t="s">
        <v>1567</v>
      </c>
      <c r="I927" s="32" t="str">
        <f>IF(VLOOKUP(A927,Klassifizierung!$E$4:$W$577,18,FALSE)=0,"",VLOOKUP(A927,Klassifizierung!$E$4:$W$577,18,FALSE))</f>
        <v>TGA-SA</v>
      </c>
      <c r="J927" s="33" t="s">
        <v>2126</v>
      </c>
      <c r="K927" s="33" t="s">
        <v>21</v>
      </c>
      <c r="L927" s="32"/>
      <c r="M927" s="34"/>
      <c r="N927" s="8" t="s">
        <v>93</v>
      </c>
      <c r="O927" s="8"/>
    </row>
    <row r="928" spans="1:15" s="9" customFormat="1" x14ac:dyDescent="0.25">
      <c r="A928" s="24" t="s">
        <v>312</v>
      </c>
      <c r="C928" s="20" t="s">
        <v>3717</v>
      </c>
      <c r="D928" s="470"/>
      <c r="F928" s="32" t="s">
        <v>1518</v>
      </c>
      <c r="G928" s="33" t="s">
        <v>1564</v>
      </c>
      <c r="H928" s="33" t="s">
        <v>1567</v>
      </c>
      <c r="I928" s="32" t="str">
        <f>IF(VLOOKUP(A928,Klassifizierung!$E$4:$W$577,18,FALSE)=0,"",VLOOKUP(A928,Klassifizierung!$E$4:$W$577,18,FALSE))</f>
        <v>TGA-SA</v>
      </c>
      <c r="J928" s="33" t="s">
        <v>2126</v>
      </c>
      <c r="K928" s="33" t="s">
        <v>21</v>
      </c>
      <c r="L928" s="32"/>
      <c r="M928" s="34"/>
      <c r="N928" s="8" t="s">
        <v>93</v>
      </c>
      <c r="O928" s="8"/>
    </row>
    <row r="929" spans="1:15" s="9" customFormat="1" x14ac:dyDescent="0.25">
      <c r="A929" s="16" t="s">
        <v>313</v>
      </c>
      <c r="C929" s="20" t="s">
        <v>1566</v>
      </c>
      <c r="D929" s="470"/>
      <c r="F929" s="32" t="s">
        <v>1518</v>
      </c>
      <c r="G929" s="33" t="s">
        <v>1564</v>
      </c>
      <c r="H929" s="33" t="s">
        <v>3718</v>
      </c>
      <c r="I929" s="32" t="str">
        <f>IF(VLOOKUP(A929,Klassifizierung!$E$4:$W$577,18,FALSE)=0,"",VLOOKUP(A929,Klassifizierung!$E$4:$W$577,18,FALSE))</f>
        <v>TGA-SA</v>
      </c>
      <c r="J929" s="33" t="s">
        <v>2126</v>
      </c>
      <c r="K929" s="33" t="s">
        <v>21</v>
      </c>
      <c r="L929" s="32"/>
      <c r="M929" s="34"/>
      <c r="N929" s="8" t="s">
        <v>93</v>
      </c>
      <c r="O929" s="8"/>
    </row>
    <row r="930" spans="1:15" s="9" customFormat="1" x14ac:dyDescent="0.25">
      <c r="A930" s="16" t="s">
        <v>313</v>
      </c>
      <c r="C930" s="20" t="s">
        <v>3717</v>
      </c>
      <c r="D930" s="470"/>
      <c r="F930" s="32" t="s">
        <v>1518</v>
      </c>
      <c r="G930" s="33" t="s">
        <v>1564</v>
      </c>
      <c r="H930" s="33" t="s">
        <v>3719</v>
      </c>
      <c r="I930" s="32" t="str">
        <f>IF(VLOOKUP(A930,Klassifizierung!$E$4:$W$577,18,FALSE)=0,"",VLOOKUP(A930,Klassifizierung!$E$4:$W$577,18,FALSE))</f>
        <v>TGA-SA</v>
      </c>
      <c r="J930" s="33" t="s">
        <v>2126</v>
      </c>
      <c r="K930" s="33" t="s">
        <v>21</v>
      </c>
      <c r="L930" s="32"/>
      <c r="M930" s="34"/>
      <c r="N930" s="8" t="s">
        <v>93</v>
      </c>
      <c r="O930" s="8"/>
    </row>
    <row r="931" spans="1:15" s="9" customFormat="1" x14ac:dyDescent="0.25">
      <c r="A931" s="526" t="s">
        <v>317</v>
      </c>
      <c r="C931" s="20" t="s">
        <v>1615</v>
      </c>
      <c r="D931" s="470"/>
      <c r="F931" s="32" t="s">
        <v>1518</v>
      </c>
      <c r="G931" s="33" t="s">
        <v>1564</v>
      </c>
      <c r="H931" s="33" t="s">
        <v>1567</v>
      </c>
      <c r="I931" s="32" t="str">
        <f>IF(VLOOKUP(A931,Klassifizierung!$E$4:$W$577,18,FALSE)=0,"",VLOOKUP(A931,Klassifizierung!$E$4:$W$577,18,FALSE))</f>
        <v>TGA-SA</v>
      </c>
      <c r="J931" s="33" t="s">
        <v>2126</v>
      </c>
      <c r="K931" s="33" t="s">
        <v>21</v>
      </c>
      <c r="L931" s="32"/>
      <c r="M931" s="34"/>
      <c r="N931" s="8" t="s">
        <v>93</v>
      </c>
      <c r="O931" s="8"/>
    </row>
    <row r="932" spans="1:15" s="9" customFormat="1" x14ac:dyDescent="0.25">
      <c r="A932" s="526" t="s">
        <v>317</v>
      </c>
      <c r="C932" s="18" t="s">
        <v>1685</v>
      </c>
      <c r="D932" s="471"/>
      <c r="F932" s="32" t="s">
        <v>1518</v>
      </c>
      <c r="G932" s="33" t="s">
        <v>1564</v>
      </c>
      <c r="H932" s="33" t="s">
        <v>3720</v>
      </c>
      <c r="I932" s="32" t="str">
        <f>IF(VLOOKUP(A932,Klassifizierung!$E$4:$W$577,18,FALSE)=0,"",VLOOKUP(A932,Klassifizierung!$E$4:$W$577,18,FALSE))</f>
        <v>TGA-SA</v>
      </c>
      <c r="J932" s="33" t="s">
        <v>2126</v>
      </c>
      <c r="K932" s="33" t="s">
        <v>21</v>
      </c>
      <c r="L932" s="32"/>
      <c r="M932" s="34"/>
      <c r="N932" s="8" t="s">
        <v>93</v>
      </c>
      <c r="O932" s="8"/>
    </row>
    <row r="933" spans="1:15" s="9" customFormat="1" x14ac:dyDescent="0.25">
      <c r="A933" s="526" t="s">
        <v>317</v>
      </c>
      <c r="C933" s="18" t="s">
        <v>1687</v>
      </c>
      <c r="D933" s="471"/>
      <c r="F933" s="32" t="s">
        <v>1554</v>
      </c>
      <c r="G933" s="33" t="s">
        <v>1688</v>
      </c>
      <c r="H933" s="33" t="s">
        <v>1569</v>
      </c>
      <c r="I933" s="32" t="str">
        <f>IF(VLOOKUP(A933,Klassifizierung!$E$4:$W$577,18,FALSE)=0,"",VLOOKUP(A933,Klassifizierung!$E$4:$W$577,18,FALSE))</f>
        <v>TGA-SA</v>
      </c>
      <c r="J933" s="33" t="s">
        <v>2126</v>
      </c>
      <c r="K933" s="33" t="s">
        <v>21</v>
      </c>
      <c r="L933" s="32"/>
      <c r="M933" s="34"/>
      <c r="N933" s="8" t="s">
        <v>93</v>
      </c>
      <c r="O933" s="8"/>
    </row>
    <row r="934" spans="1:15" s="9" customFormat="1" x14ac:dyDescent="0.25">
      <c r="A934" s="526" t="s">
        <v>320</v>
      </c>
      <c r="C934" s="20" t="s">
        <v>1615</v>
      </c>
      <c r="D934" s="470"/>
      <c r="F934" s="32" t="s">
        <v>1518</v>
      </c>
      <c r="G934" s="33" t="s">
        <v>1564</v>
      </c>
      <c r="H934" s="33" t="s">
        <v>1567</v>
      </c>
      <c r="I934" s="32" t="str">
        <f>IF(VLOOKUP(A934,Klassifizierung!$E$4:$W$577,18,FALSE)=0,"",VLOOKUP(A934,Klassifizierung!$E$4:$W$577,18,FALSE))</f>
        <v>TGA-SA</v>
      </c>
      <c r="J934" s="33" t="s">
        <v>2126</v>
      </c>
      <c r="K934" s="33" t="s">
        <v>21</v>
      </c>
      <c r="L934" s="32"/>
      <c r="M934" s="34"/>
      <c r="N934" s="8" t="s">
        <v>93</v>
      </c>
      <c r="O934" s="8"/>
    </row>
    <row r="935" spans="1:15" s="9" customFormat="1" x14ac:dyDescent="0.25">
      <c r="A935" s="526" t="s">
        <v>320</v>
      </c>
      <c r="C935" s="18" t="s">
        <v>1685</v>
      </c>
      <c r="D935" s="471"/>
      <c r="F935" s="32" t="s">
        <v>1518</v>
      </c>
      <c r="G935" s="33" t="s">
        <v>47</v>
      </c>
      <c r="H935" s="33" t="s">
        <v>3721</v>
      </c>
      <c r="I935" s="32" t="str">
        <f>IF(VLOOKUP(A935,Klassifizierung!$E$4:$W$577,18,FALSE)=0,"",VLOOKUP(A935,Klassifizierung!$E$4:$W$577,18,FALSE))</f>
        <v>TGA-SA</v>
      </c>
      <c r="J935" s="33" t="s">
        <v>2126</v>
      </c>
      <c r="K935" s="33" t="s">
        <v>21</v>
      </c>
      <c r="L935" s="32"/>
      <c r="M935" s="34"/>
      <c r="N935" s="8" t="s">
        <v>93</v>
      </c>
      <c r="O935" s="8"/>
    </row>
    <row r="936" spans="1:15" s="9" customFormat="1" x14ac:dyDescent="0.25">
      <c r="A936" s="526" t="s">
        <v>320</v>
      </c>
      <c r="C936" s="18" t="s">
        <v>1687</v>
      </c>
      <c r="D936" s="471"/>
      <c r="F936" s="32" t="s">
        <v>1554</v>
      </c>
      <c r="G936" s="33" t="s">
        <v>1688</v>
      </c>
      <c r="H936" s="33" t="s">
        <v>1569</v>
      </c>
      <c r="I936" s="32" t="str">
        <f>IF(VLOOKUP(A936,Klassifizierung!$E$4:$W$577,18,FALSE)=0,"",VLOOKUP(A936,Klassifizierung!$E$4:$W$577,18,FALSE))</f>
        <v>TGA-SA</v>
      </c>
      <c r="J936" s="33" t="s">
        <v>2126</v>
      </c>
      <c r="K936" s="33" t="s">
        <v>21</v>
      </c>
      <c r="L936" s="32"/>
      <c r="M936" s="34"/>
      <c r="N936" s="8" t="s">
        <v>93</v>
      </c>
      <c r="O936" s="8"/>
    </row>
    <row r="937" spans="1:15" s="9" customFormat="1" x14ac:dyDescent="0.25">
      <c r="A937" s="526" t="s">
        <v>322</v>
      </c>
      <c r="C937" s="20" t="s">
        <v>1615</v>
      </c>
      <c r="D937" s="470"/>
      <c r="F937" s="32" t="s">
        <v>1518</v>
      </c>
      <c r="G937" s="33" t="s">
        <v>1564</v>
      </c>
      <c r="H937" s="33" t="s">
        <v>1567</v>
      </c>
      <c r="I937" s="32" t="str">
        <f>IF(VLOOKUP(A937,Klassifizierung!$E$4:$W$577,18,FALSE)=0,"",VLOOKUP(A937,Klassifizierung!$E$4:$W$577,18,FALSE))</f>
        <v>TGA-SA</v>
      </c>
      <c r="J937" s="33" t="s">
        <v>2126</v>
      </c>
      <c r="K937" s="33" t="s">
        <v>21</v>
      </c>
      <c r="L937" s="32"/>
      <c r="M937" s="34"/>
      <c r="N937" s="8" t="s">
        <v>93</v>
      </c>
      <c r="O937" s="8"/>
    </row>
    <row r="938" spans="1:15" s="9" customFormat="1" x14ac:dyDescent="0.25">
      <c r="A938" s="526" t="s">
        <v>322</v>
      </c>
      <c r="C938" s="18" t="s">
        <v>1695</v>
      </c>
      <c r="D938" s="471"/>
      <c r="F938" s="32" t="s">
        <v>1520</v>
      </c>
      <c r="G938" s="33" t="s">
        <v>1564</v>
      </c>
      <c r="H938" s="33" t="s">
        <v>3678</v>
      </c>
      <c r="I938" s="32" t="str">
        <f>IF(VLOOKUP(A938,Klassifizierung!$E$4:$W$577,18,FALSE)=0,"",VLOOKUP(A938,Klassifizierung!$E$4:$W$577,18,FALSE))</f>
        <v>TGA-SA</v>
      </c>
      <c r="J938" s="33" t="s">
        <v>2126</v>
      </c>
      <c r="K938" s="33" t="s">
        <v>21</v>
      </c>
      <c r="L938" s="32"/>
      <c r="M938" s="34"/>
      <c r="N938" s="8" t="s">
        <v>93</v>
      </c>
      <c r="O938" s="8"/>
    </row>
    <row r="939" spans="1:15" s="9" customFormat="1" x14ac:dyDescent="0.25">
      <c r="A939" s="526" t="s">
        <v>322</v>
      </c>
      <c r="C939" s="20" t="s">
        <v>1659</v>
      </c>
      <c r="D939" s="470"/>
      <c r="F939" s="32" t="s">
        <v>1554</v>
      </c>
      <c r="G939" s="33" t="s">
        <v>1642</v>
      </c>
      <c r="H939" s="33" t="s">
        <v>1569</v>
      </c>
      <c r="I939" s="32" t="str">
        <f>IF(VLOOKUP(A939,Klassifizierung!$E$4:$W$577,18,FALSE)=0,"",VLOOKUP(A939,Klassifizierung!$E$4:$W$577,18,FALSE))</f>
        <v>TGA-SA</v>
      </c>
      <c r="J939" s="33" t="s">
        <v>2126</v>
      </c>
      <c r="K939" s="33" t="s">
        <v>21</v>
      </c>
      <c r="L939" s="32"/>
      <c r="M939" s="34"/>
      <c r="N939" s="8" t="s">
        <v>93</v>
      </c>
      <c r="O939" s="8"/>
    </row>
    <row r="940" spans="1:15" s="9" customFormat="1" x14ac:dyDescent="0.25">
      <c r="A940" s="526" t="s">
        <v>322</v>
      </c>
      <c r="C940" s="20" t="s">
        <v>1696</v>
      </c>
      <c r="D940" s="470"/>
      <c r="F940" s="32" t="s">
        <v>1554</v>
      </c>
      <c r="G940" s="33" t="s">
        <v>1697</v>
      </c>
      <c r="H940" s="33" t="s">
        <v>1569</v>
      </c>
      <c r="I940" s="32" t="str">
        <f>IF(VLOOKUP(A940,Klassifizierung!$E$4:$W$577,18,FALSE)=0,"",VLOOKUP(A940,Klassifizierung!$E$4:$W$577,18,FALSE))</f>
        <v>TGA-SA</v>
      </c>
      <c r="J940" s="33" t="s">
        <v>2126</v>
      </c>
      <c r="K940" s="33" t="s">
        <v>21</v>
      </c>
      <c r="L940" s="32"/>
      <c r="M940" s="34"/>
      <c r="N940" s="8" t="s">
        <v>93</v>
      </c>
      <c r="O940" s="8"/>
    </row>
    <row r="941" spans="1:15" s="9" customFormat="1" x14ac:dyDescent="0.25">
      <c r="A941" s="526" t="s">
        <v>325</v>
      </c>
      <c r="C941" s="18" t="s">
        <v>1615</v>
      </c>
      <c r="D941" s="471"/>
      <c r="F941" s="32" t="s">
        <v>1518</v>
      </c>
      <c r="G941" s="33" t="s">
        <v>1564</v>
      </c>
      <c r="H941" s="33" t="s">
        <v>3722</v>
      </c>
      <c r="I941" s="32" t="str">
        <f>IF(VLOOKUP(A941,Klassifizierung!$E$4:$W$577,18,FALSE)=0,"",VLOOKUP(A941,Klassifizierung!$E$4:$W$577,18,FALSE))</f>
        <v>TGA-SA</v>
      </c>
      <c r="J941" s="33" t="s">
        <v>2126</v>
      </c>
      <c r="K941" s="33" t="s">
        <v>21</v>
      </c>
      <c r="L941" s="32"/>
      <c r="M941" s="34"/>
      <c r="N941" s="8" t="s">
        <v>93</v>
      </c>
      <c r="O941" s="8"/>
    </row>
    <row r="942" spans="1:15" s="9" customFormat="1" x14ac:dyDescent="0.25">
      <c r="A942" s="526" t="s">
        <v>325</v>
      </c>
      <c r="C942" s="18" t="s">
        <v>1704</v>
      </c>
      <c r="D942" s="471"/>
      <c r="F942" s="32" t="s">
        <v>1518</v>
      </c>
      <c r="G942" s="33" t="s">
        <v>1564</v>
      </c>
      <c r="H942" s="21" t="s">
        <v>3723</v>
      </c>
      <c r="I942" s="32" t="str">
        <f>IF(VLOOKUP(A942,Klassifizierung!$E$4:$W$577,18,FALSE)=0,"",VLOOKUP(A942,Klassifizierung!$E$4:$W$577,18,FALSE))</f>
        <v>TGA-SA</v>
      </c>
      <c r="J942" s="33" t="s">
        <v>2126</v>
      </c>
      <c r="K942" s="33" t="s">
        <v>21</v>
      </c>
      <c r="L942" s="32"/>
      <c r="M942" s="34"/>
      <c r="N942" s="8" t="s">
        <v>93</v>
      </c>
      <c r="O942" s="8"/>
    </row>
    <row r="943" spans="1:15" s="9" customFormat="1" x14ac:dyDescent="0.25">
      <c r="A943" s="526" t="s">
        <v>325</v>
      </c>
      <c r="C943" s="20" t="s">
        <v>1659</v>
      </c>
      <c r="D943" s="470"/>
      <c r="F943" s="32" t="s">
        <v>1554</v>
      </c>
      <c r="G943" s="33" t="s">
        <v>1642</v>
      </c>
      <c r="H943" s="33" t="s">
        <v>1569</v>
      </c>
      <c r="I943" s="32" t="str">
        <f>IF(VLOOKUP(A943,Klassifizierung!$E$4:$W$577,18,FALSE)=0,"",VLOOKUP(A943,Klassifizierung!$E$4:$W$577,18,FALSE))</f>
        <v>TGA-SA</v>
      </c>
      <c r="J943" s="33" t="s">
        <v>2126</v>
      </c>
      <c r="K943" s="33" t="s">
        <v>21</v>
      </c>
      <c r="L943" s="32"/>
      <c r="M943" s="34"/>
      <c r="N943" s="8" t="s">
        <v>93</v>
      </c>
      <c r="O943" s="8"/>
    </row>
    <row r="944" spans="1:15" s="9" customFormat="1" ht="15" x14ac:dyDescent="0.25">
      <c r="A944" s="527" t="s">
        <v>327</v>
      </c>
      <c r="C944" s="18" t="s">
        <v>3724</v>
      </c>
      <c r="D944" s="471"/>
      <c r="F944" s="32" t="s">
        <v>1554</v>
      </c>
      <c r="G944" s="33" t="s">
        <v>3715</v>
      </c>
      <c r="H944" s="33" t="s">
        <v>1569</v>
      </c>
      <c r="I944" s="32" t="str">
        <f>IF(VLOOKUP(A944,Klassifizierung!$E$4:$W$577,18,FALSE)=0,"",VLOOKUP(A944,Klassifizierung!$E$4:$W$577,18,FALSE))</f>
        <v>TGA-SA</v>
      </c>
      <c r="J944" s="33" t="s">
        <v>2126</v>
      </c>
      <c r="K944" s="33" t="s">
        <v>21</v>
      </c>
      <c r="L944" s="32"/>
      <c r="M944" s="34"/>
      <c r="N944" s="8" t="s">
        <v>93</v>
      </c>
      <c r="O944" s="8"/>
    </row>
    <row r="945" spans="1:15" s="9" customFormat="1" x14ac:dyDescent="0.25">
      <c r="A945" s="527" t="s">
        <v>327</v>
      </c>
      <c r="C945" s="23" t="s">
        <v>1627</v>
      </c>
      <c r="D945" s="472"/>
      <c r="F945" s="32" t="s">
        <v>1554</v>
      </c>
      <c r="G945" s="33" t="s">
        <v>1633</v>
      </c>
      <c r="H945" s="33" t="s">
        <v>1569</v>
      </c>
      <c r="I945" s="32" t="str">
        <f>IF(VLOOKUP(A945,Klassifizierung!$E$4:$W$577,18,FALSE)=0,"",VLOOKUP(A945,Klassifizierung!$E$4:$W$577,18,FALSE))</f>
        <v>TGA-SA</v>
      </c>
      <c r="J945" s="33" t="s">
        <v>2126</v>
      </c>
      <c r="K945" s="33" t="s">
        <v>21</v>
      </c>
      <c r="L945" s="32"/>
      <c r="M945" s="34"/>
      <c r="N945" s="8" t="s">
        <v>93</v>
      </c>
      <c r="O945" s="8"/>
    </row>
    <row r="946" spans="1:15" s="9" customFormat="1" x14ac:dyDescent="0.25">
      <c r="A946" s="527" t="s">
        <v>329</v>
      </c>
      <c r="C946" s="18" t="s">
        <v>1627</v>
      </c>
      <c r="D946" s="471"/>
      <c r="F946" s="32" t="s">
        <v>1554</v>
      </c>
      <c r="G946" s="33" t="s">
        <v>1633</v>
      </c>
      <c r="H946" s="33" t="s">
        <v>1569</v>
      </c>
      <c r="I946" s="32" t="str">
        <f>IF(VLOOKUP(A946,Klassifizierung!$E$4:$W$577,18,FALSE)=0,"",VLOOKUP(A946,Klassifizierung!$E$4:$W$577,18,FALSE))</f>
        <v>TGA-SA</v>
      </c>
      <c r="J946" s="33" t="s">
        <v>2126</v>
      </c>
      <c r="K946" s="33" t="s">
        <v>21</v>
      </c>
      <c r="L946" s="32"/>
      <c r="M946" s="34"/>
      <c r="N946" s="8" t="s">
        <v>93</v>
      </c>
      <c r="O946" s="8"/>
    </row>
    <row r="947" spans="1:15" s="9" customFormat="1" x14ac:dyDescent="0.25">
      <c r="A947" s="527" t="s">
        <v>329</v>
      </c>
      <c r="C947" s="18" t="s">
        <v>1629</v>
      </c>
      <c r="D947" s="471"/>
      <c r="F947" s="32" t="s">
        <v>1520</v>
      </c>
      <c r="G947" s="33" t="s">
        <v>1564</v>
      </c>
      <c r="H947" s="33" t="s">
        <v>3678</v>
      </c>
      <c r="I947" s="32" t="str">
        <f>IF(VLOOKUP(A947,Klassifizierung!$E$4:$W$577,18,FALSE)=0,"",VLOOKUP(A947,Klassifizierung!$E$4:$W$577,18,FALSE))</f>
        <v>TGA-SA</v>
      </c>
      <c r="J947" s="33" t="s">
        <v>2126</v>
      </c>
      <c r="K947" s="33" t="s">
        <v>21</v>
      </c>
      <c r="L947" s="32"/>
      <c r="M947" s="34"/>
      <c r="N947" s="8" t="s">
        <v>93</v>
      </c>
      <c r="O947" s="8"/>
    </row>
    <row r="948" spans="1:15" s="9" customFormat="1" x14ac:dyDescent="0.25">
      <c r="A948" s="527" t="s">
        <v>329</v>
      </c>
      <c r="C948" s="18" t="s">
        <v>3704</v>
      </c>
      <c r="D948" s="471"/>
      <c r="F948" s="32" t="s">
        <v>1520</v>
      </c>
      <c r="G948" s="33" t="s">
        <v>1564</v>
      </c>
      <c r="H948" s="33" t="s">
        <v>3678</v>
      </c>
      <c r="I948" s="32" t="str">
        <f>IF(VLOOKUP(A948,Klassifizierung!$E$4:$W$577,18,FALSE)=0,"",VLOOKUP(A948,Klassifizierung!$E$4:$W$577,18,FALSE))</f>
        <v>TGA-SA</v>
      </c>
      <c r="J948" s="33" t="s">
        <v>2126</v>
      </c>
      <c r="K948" s="33" t="s">
        <v>21</v>
      </c>
      <c r="L948" s="32"/>
      <c r="M948" s="34"/>
      <c r="N948" s="8" t="s">
        <v>93</v>
      </c>
      <c r="O948" s="8"/>
    </row>
    <row r="949" spans="1:15" s="9" customFormat="1" ht="25.5" x14ac:dyDescent="0.25">
      <c r="A949" s="527" t="s">
        <v>330</v>
      </c>
      <c r="C949" s="20" t="s">
        <v>1666</v>
      </c>
      <c r="D949" s="470"/>
      <c r="F949" s="32" t="s">
        <v>1518</v>
      </c>
      <c r="G949" s="33" t="s">
        <v>1564</v>
      </c>
      <c r="H949" s="32" t="s">
        <v>3713</v>
      </c>
      <c r="I949" s="32" t="str">
        <f>IF(VLOOKUP(A949,Klassifizierung!$E$4:$W$577,18,FALSE)=0,"",VLOOKUP(A949,Klassifizierung!$E$4:$W$577,18,FALSE))</f>
        <v>TGA-SA</v>
      </c>
      <c r="J949" s="33" t="s">
        <v>2126</v>
      </c>
      <c r="K949" s="33" t="s">
        <v>21</v>
      </c>
      <c r="L949" s="32"/>
      <c r="M949" s="34"/>
      <c r="N949" s="8" t="s">
        <v>93</v>
      </c>
      <c r="O949" s="8"/>
    </row>
    <row r="950" spans="1:15" s="9" customFormat="1" x14ac:dyDescent="0.25">
      <c r="A950" s="526" t="s">
        <v>331</v>
      </c>
      <c r="C950" s="18" t="s">
        <v>1706</v>
      </c>
      <c r="D950" s="471"/>
      <c r="F950" s="32" t="s">
        <v>1554</v>
      </c>
      <c r="G950" s="33" t="s">
        <v>1568</v>
      </c>
      <c r="H950" s="33" t="s">
        <v>1569</v>
      </c>
      <c r="I950" s="32" t="str">
        <f>IF(VLOOKUP(A950,Klassifizierung!$E$4:$W$577,18,FALSE)=0,"",VLOOKUP(A950,Klassifizierung!$E$4:$W$577,18,FALSE))</f>
        <v>TGA-SA</v>
      </c>
      <c r="J950" s="33" t="s">
        <v>2126</v>
      </c>
      <c r="K950" s="33" t="s">
        <v>21</v>
      </c>
      <c r="L950" s="32"/>
      <c r="M950" s="34"/>
      <c r="N950" s="8" t="s">
        <v>93</v>
      </c>
      <c r="O950" s="8"/>
    </row>
    <row r="951" spans="1:15" s="9" customFormat="1" x14ac:dyDescent="0.25">
      <c r="A951" s="526" t="s">
        <v>331</v>
      </c>
      <c r="C951" s="18" t="s">
        <v>1711</v>
      </c>
      <c r="D951" s="471"/>
      <c r="F951" s="32" t="s">
        <v>1554</v>
      </c>
      <c r="G951" s="33" t="s">
        <v>1633</v>
      </c>
      <c r="H951" s="33" t="s">
        <v>1569</v>
      </c>
      <c r="I951" s="32" t="str">
        <f>IF(VLOOKUP(A951,Klassifizierung!$E$4:$W$577,18,FALSE)=0,"",VLOOKUP(A951,Klassifizierung!$E$4:$W$577,18,FALSE))</f>
        <v>TGA-SA</v>
      </c>
      <c r="J951" s="33" t="s">
        <v>2126</v>
      </c>
      <c r="K951" s="33" t="s">
        <v>21</v>
      </c>
      <c r="L951" s="32"/>
      <c r="M951" s="34"/>
      <c r="N951" s="8" t="s">
        <v>93</v>
      </c>
      <c r="O951" s="8"/>
    </row>
    <row r="952" spans="1:15" s="9" customFormat="1" ht="15" x14ac:dyDescent="0.25">
      <c r="A952" s="526" t="s">
        <v>331</v>
      </c>
      <c r="C952" s="20" t="s">
        <v>1664</v>
      </c>
      <c r="D952" s="470"/>
      <c r="F952" s="32" t="s">
        <v>1554</v>
      </c>
      <c r="G952" s="33" t="s">
        <v>3712</v>
      </c>
      <c r="H952" s="33" t="s">
        <v>1569</v>
      </c>
      <c r="I952" s="32" t="str">
        <f>IF(VLOOKUP(A952,Klassifizierung!$E$4:$W$577,18,FALSE)=0,"",VLOOKUP(A952,Klassifizierung!$E$4:$W$577,18,FALSE))</f>
        <v>TGA-SA</v>
      </c>
      <c r="J952" s="33" t="s">
        <v>2126</v>
      </c>
      <c r="K952" s="33" t="s">
        <v>21</v>
      </c>
      <c r="L952" s="32"/>
      <c r="M952" s="34"/>
      <c r="N952" s="8" t="s">
        <v>93</v>
      </c>
      <c r="O952" s="8"/>
    </row>
    <row r="953" spans="1:15" s="9" customFormat="1" x14ac:dyDescent="0.25">
      <c r="A953" s="16" t="s">
        <v>333</v>
      </c>
      <c r="C953" s="20" t="s">
        <v>1706</v>
      </c>
      <c r="D953" s="470"/>
      <c r="F953" s="32" t="s">
        <v>1554</v>
      </c>
      <c r="G953" s="33" t="s">
        <v>1568</v>
      </c>
      <c r="H953" s="33" t="s">
        <v>1569</v>
      </c>
      <c r="I953" s="32" t="str">
        <f>IF(VLOOKUP(A953,Klassifizierung!$E$4:$W$577,18,FALSE)=0,"",VLOOKUP(A953,Klassifizierung!$E$4:$W$577,18,FALSE))</f>
        <v>TGA-SA</v>
      </c>
      <c r="J953" s="33" t="s">
        <v>2126</v>
      </c>
      <c r="K953" s="33" t="s">
        <v>21</v>
      </c>
      <c r="L953" s="32"/>
      <c r="M953" s="34"/>
      <c r="N953" s="8" t="s">
        <v>93</v>
      </c>
      <c r="O953" s="8"/>
    </row>
    <row r="954" spans="1:15" s="9" customFormat="1" x14ac:dyDescent="0.25">
      <c r="A954" s="16" t="s">
        <v>333</v>
      </c>
      <c r="C954" s="18" t="s">
        <v>1711</v>
      </c>
      <c r="D954" s="471"/>
      <c r="F954" s="32" t="s">
        <v>1554</v>
      </c>
      <c r="G954" s="33" t="s">
        <v>1596</v>
      </c>
      <c r="H954" s="33" t="s">
        <v>1569</v>
      </c>
      <c r="I954" s="32" t="str">
        <f>IF(VLOOKUP(A954,Klassifizierung!$E$4:$W$577,18,FALSE)=0,"",VLOOKUP(A954,Klassifizierung!$E$4:$W$577,18,FALSE))</f>
        <v>TGA-SA</v>
      </c>
      <c r="J954" s="33" t="s">
        <v>2126</v>
      </c>
      <c r="K954" s="33" t="s">
        <v>21</v>
      </c>
      <c r="L954" s="32"/>
      <c r="M954" s="34"/>
      <c r="N954" s="8" t="s">
        <v>93</v>
      </c>
      <c r="O954" s="8"/>
    </row>
    <row r="955" spans="1:15" s="9" customFormat="1" ht="15" x14ac:dyDescent="0.25">
      <c r="A955" s="16" t="s">
        <v>333</v>
      </c>
      <c r="C955" s="20" t="s">
        <v>1664</v>
      </c>
      <c r="D955" s="470"/>
      <c r="F955" s="32" t="s">
        <v>1554</v>
      </c>
      <c r="G955" s="33" t="s">
        <v>3712</v>
      </c>
      <c r="H955" s="33" t="s">
        <v>1569</v>
      </c>
      <c r="I955" s="32" t="str">
        <f>IF(VLOOKUP(A955,Klassifizierung!$E$4:$W$577,18,FALSE)=0,"",VLOOKUP(A955,Klassifizierung!$E$4:$W$577,18,FALSE))</f>
        <v>TGA-SA</v>
      </c>
      <c r="J955" s="33" t="s">
        <v>2126</v>
      </c>
      <c r="K955" s="33" t="s">
        <v>21</v>
      </c>
      <c r="L955" s="32"/>
      <c r="M955" s="34"/>
      <c r="N955" s="8" t="s">
        <v>93</v>
      </c>
      <c r="O955" s="8"/>
    </row>
    <row r="956" spans="1:15" s="9" customFormat="1" ht="15" x14ac:dyDescent="0.25">
      <c r="A956" s="16" t="s">
        <v>335</v>
      </c>
      <c r="C956" s="18" t="s">
        <v>3724</v>
      </c>
      <c r="D956" s="471"/>
      <c r="F956" s="32" t="s">
        <v>1554</v>
      </c>
      <c r="G956" s="33" t="s">
        <v>3715</v>
      </c>
      <c r="H956" s="33" t="s">
        <v>1569</v>
      </c>
      <c r="I956" s="32" t="str">
        <f>IF(VLOOKUP(A956,Klassifizierung!$E$4:$W$577,18,FALSE)=0,"",VLOOKUP(A956,Klassifizierung!$E$4:$W$577,18,FALSE))</f>
        <v>TGA-SA</v>
      </c>
      <c r="J956" s="33" t="s">
        <v>2126</v>
      </c>
      <c r="K956" s="33" t="s">
        <v>21</v>
      </c>
      <c r="L956" s="32"/>
      <c r="M956" s="34"/>
      <c r="N956" s="8" t="s">
        <v>93</v>
      </c>
      <c r="O956" s="8"/>
    </row>
    <row r="957" spans="1:15" s="9" customFormat="1" x14ac:dyDescent="0.25">
      <c r="A957" s="16" t="s">
        <v>335</v>
      </c>
      <c r="C957" s="18" t="s">
        <v>1627</v>
      </c>
      <c r="D957" s="471"/>
      <c r="F957" s="32" t="s">
        <v>1554</v>
      </c>
      <c r="G957" s="33" t="s">
        <v>1633</v>
      </c>
      <c r="H957" s="33" t="s">
        <v>1569</v>
      </c>
      <c r="I957" s="32" t="str">
        <f>IF(VLOOKUP(A957,Klassifizierung!$E$4:$W$577,18,FALSE)=0,"",VLOOKUP(A957,Klassifizierung!$E$4:$W$577,18,FALSE))</f>
        <v>TGA-SA</v>
      </c>
      <c r="J957" s="33" t="s">
        <v>2126</v>
      </c>
      <c r="K957" s="33" t="s">
        <v>21</v>
      </c>
      <c r="L957" s="32"/>
      <c r="M957" s="34"/>
      <c r="N957" s="8" t="s">
        <v>93</v>
      </c>
      <c r="O957" s="8"/>
    </row>
    <row r="958" spans="1:15" s="9" customFormat="1" ht="15" x14ac:dyDescent="0.25">
      <c r="A958" s="16" t="s">
        <v>335</v>
      </c>
      <c r="C958" s="18" t="s">
        <v>1713</v>
      </c>
      <c r="D958" s="471"/>
      <c r="F958" s="32" t="s">
        <v>1554</v>
      </c>
      <c r="G958" s="33" t="s">
        <v>3715</v>
      </c>
      <c r="H958" s="33" t="s">
        <v>1569</v>
      </c>
      <c r="I958" s="32" t="str">
        <f>IF(VLOOKUP(A958,Klassifizierung!$E$4:$W$577,18,FALSE)=0,"",VLOOKUP(A958,Klassifizierung!$E$4:$W$577,18,FALSE))</f>
        <v>TGA-SA</v>
      </c>
      <c r="J958" s="33" t="s">
        <v>2126</v>
      </c>
      <c r="K958" s="33" t="s">
        <v>21</v>
      </c>
      <c r="L958" s="32"/>
      <c r="M958" s="34"/>
      <c r="N958" s="8" t="s">
        <v>93</v>
      </c>
      <c r="O958" s="8"/>
    </row>
    <row r="959" spans="1:15" s="9" customFormat="1" x14ac:dyDescent="0.25">
      <c r="A959" s="16" t="s">
        <v>337</v>
      </c>
      <c r="C959" s="18" t="s">
        <v>1627</v>
      </c>
      <c r="D959" s="471"/>
      <c r="F959" s="32" t="s">
        <v>1554</v>
      </c>
      <c r="G959" s="33" t="s">
        <v>1633</v>
      </c>
      <c r="H959" s="33" t="s">
        <v>1569</v>
      </c>
      <c r="I959" s="32" t="str">
        <f>IF(VLOOKUP(A959,Klassifizierung!$E$4:$W$577,18,FALSE)=0,"",VLOOKUP(A959,Klassifizierung!$E$4:$W$577,18,FALSE))</f>
        <v>TGA-SA</v>
      </c>
      <c r="J959" s="33" t="s">
        <v>2126</v>
      </c>
      <c r="K959" s="33" t="s">
        <v>21</v>
      </c>
      <c r="L959" s="32"/>
      <c r="M959" s="34"/>
      <c r="N959" s="8" t="s">
        <v>93</v>
      </c>
      <c r="O959" s="8"/>
    </row>
    <row r="960" spans="1:15" s="9" customFormat="1" x14ac:dyDescent="0.25">
      <c r="A960" s="16" t="s">
        <v>337</v>
      </c>
      <c r="C960" s="18" t="s">
        <v>1715</v>
      </c>
      <c r="D960" s="471"/>
      <c r="F960" s="32" t="s">
        <v>1518</v>
      </c>
      <c r="G960" s="33" t="s">
        <v>47</v>
      </c>
      <c r="H960" s="33" t="s">
        <v>3716</v>
      </c>
      <c r="I960" s="32" t="str">
        <f>IF(VLOOKUP(A960,Klassifizierung!$E$4:$W$577,18,FALSE)=0,"",VLOOKUP(A960,Klassifizierung!$E$4:$W$577,18,FALSE))</f>
        <v>TGA-SA</v>
      </c>
      <c r="J960" s="33" t="s">
        <v>2126</v>
      </c>
      <c r="K960" s="33" t="s">
        <v>21</v>
      </c>
      <c r="L960" s="32"/>
      <c r="M960" s="34"/>
      <c r="N960" s="8" t="s">
        <v>93</v>
      </c>
      <c r="O960" s="8"/>
    </row>
    <row r="961" spans="1:15" s="9" customFormat="1" x14ac:dyDescent="0.25">
      <c r="A961" s="16" t="s">
        <v>342</v>
      </c>
      <c r="C961" s="18" t="s">
        <v>1605</v>
      </c>
      <c r="D961" s="471"/>
      <c r="F961" s="32" t="s">
        <v>1518</v>
      </c>
      <c r="G961" s="33" t="s">
        <v>47</v>
      </c>
      <c r="H961" s="21" t="s">
        <v>3725</v>
      </c>
      <c r="I961" s="32" t="str">
        <f>IF(VLOOKUP(A961,Klassifizierung!$E$4:$W$577,18,FALSE)=0,"",VLOOKUP(A961,Klassifizierung!$E$4:$W$577,18,FALSE))</f>
        <v>TGA-SA</v>
      </c>
      <c r="J961" s="33" t="s">
        <v>2126</v>
      </c>
      <c r="K961" s="33" t="s">
        <v>21</v>
      </c>
      <c r="L961" s="32"/>
      <c r="M961" s="34"/>
      <c r="N961" s="8" t="s">
        <v>93</v>
      </c>
      <c r="O961" s="8"/>
    </row>
    <row r="962" spans="1:15" s="9" customFormat="1" x14ac:dyDescent="0.25">
      <c r="A962" s="16" t="s">
        <v>342</v>
      </c>
      <c r="C962" s="18" t="s">
        <v>1627</v>
      </c>
      <c r="D962" s="471"/>
      <c r="F962" s="32" t="s">
        <v>1554</v>
      </c>
      <c r="G962" s="33" t="s">
        <v>1633</v>
      </c>
      <c r="H962" s="33" t="s">
        <v>1569</v>
      </c>
      <c r="I962" s="32" t="str">
        <f>IF(VLOOKUP(A962,Klassifizierung!$E$4:$W$577,18,FALSE)=0,"",VLOOKUP(A962,Klassifizierung!$E$4:$W$577,18,FALSE))</f>
        <v>TGA-SA</v>
      </c>
      <c r="J962" s="33" t="s">
        <v>2126</v>
      </c>
      <c r="K962" s="33" t="s">
        <v>21</v>
      </c>
      <c r="L962" s="32"/>
      <c r="M962" s="34"/>
      <c r="N962" s="8" t="s">
        <v>93</v>
      </c>
      <c r="O962" s="8"/>
    </row>
    <row r="963" spans="1:15" s="9" customFormat="1" x14ac:dyDescent="0.25">
      <c r="A963" s="16" t="s">
        <v>342</v>
      </c>
      <c r="C963" s="18" t="s">
        <v>1629</v>
      </c>
      <c r="D963" s="471"/>
      <c r="F963" s="32" t="s">
        <v>1520</v>
      </c>
      <c r="G963" s="33" t="s">
        <v>1564</v>
      </c>
      <c r="H963" s="33" t="s">
        <v>3678</v>
      </c>
      <c r="I963" s="32" t="str">
        <f>IF(VLOOKUP(A963,Klassifizierung!$E$4:$W$577,18,FALSE)=0,"",VLOOKUP(A963,Klassifizierung!$E$4:$W$577,18,FALSE))</f>
        <v>TGA-SA</v>
      </c>
      <c r="J963" s="33" t="s">
        <v>2126</v>
      </c>
      <c r="K963" s="33" t="s">
        <v>21</v>
      </c>
      <c r="L963" s="32"/>
      <c r="M963" s="34"/>
      <c r="N963" s="8" t="s">
        <v>93</v>
      </c>
      <c r="O963" s="8"/>
    </row>
    <row r="964" spans="1:15" s="9" customFormat="1" x14ac:dyDescent="0.25">
      <c r="A964" s="16" t="s">
        <v>342</v>
      </c>
      <c r="C964" s="18" t="s">
        <v>3704</v>
      </c>
      <c r="D964" s="471"/>
      <c r="F964" s="32" t="s">
        <v>1520</v>
      </c>
      <c r="G964" s="33" t="s">
        <v>1564</v>
      </c>
      <c r="H964" s="33" t="s">
        <v>3678</v>
      </c>
      <c r="I964" s="32" t="str">
        <f>IF(VLOOKUP(A964,Klassifizierung!$E$4:$W$577,18,FALSE)=0,"",VLOOKUP(A964,Klassifizierung!$E$4:$W$577,18,FALSE))</f>
        <v>TGA-SA</v>
      </c>
      <c r="J964" s="33" t="s">
        <v>2126</v>
      </c>
      <c r="K964" s="33" t="s">
        <v>21</v>
      </c>
      <c r="L964" s="32"/>
      <c r="M964" s="34"/>
      <c r="N964" s="8" t="s">
        <v>93</v>
      </c>
      <c r="O964" s="8"/>
    </row>
    <row r="965" spans="1:15" s="9" customFormat="1" x14ac:dyDescent="0.25">
      <c r="A965" s="526" t="s">
        <v>343</v>
      </c>
      <c r="C965" s="20" t="s">
        <v>1666</v>
      </c>
      <c r="D965" s="470"/>
      <c r="F965" s="32" t="s">
        <v>1518</v>
      </c>
      <c r="G965" s="33" t="s">
        <v>47</v>
      </c>
      <c r="H965" s="21" t="s">
        <v>3726</v>
      </c>
      <c r="I965" s="32" t="str">
        <f>IF(VLOOKUP(A965,Klassifizierung!$E$4:$W$577,18,FALSE)=0,"",VLOOKUP(A965,Klassifizierung!$E$4:$W$577,18,FALSE))</f>
        <v>TGA-SA</v>
      </c>
      <c r="J965" s="33" t="s">
        <v>2126</v>
      </c>
      <c r="K965" s="33" t="s">
        <v>21</v>
      </c>
      <c r="L965" s="32"/>
      <c r="M965" s="34"/>
      <c r="N965" s="8" t="s">
        <v>93</v>
      </c>
      <c r="O965" s="8"/>
    </row>
    <row r="966" spans="1:15" s="9" customFormat="1" x14ac:dyDescent="0.25">
      <c r="A966" s="16" t="s">
        <v>344</v>
      </c>
      <c r="C966" s="18" t="s">
        <v>1615</v>
      </c>
      <c r="D966" s="471"/>
      <c r="F966" s="32" t="s">
        <v>1518</v>
      </c>
      <c r="G966" s="33" t="s">
        <v>47</v>
      </c>
      <c r="H966" s="33" t="s">
        <v>3710</v>
      </c>
      <c r="I966" s="32" t="str">
        <f>IF(VLOOKUP(A966,Klassifizierung!$E$4:$W$577,18,FALSE)=0,"",VLOOKUP(A966,Klassifizierung!$E$4:$W$577,18,FALSE))</f>
        <v>TGA-SA</v>
      </c>
      <c r="J966" s="33" t="s">
        <v>2126</v>
      </c>
      <c r="K966" s="33" t="s">
        <v>21</v>
      </c>
      <c r="L966" s="32"/>
      <c r="M966" s="34"/>
      <c r="N966" s="8" t="s">
        <v>93</v>
      </c>
      <c r="O966" s="8"/>
    </row>
    <row r="967" spans="1:15" s="9" customFormat="1" x14ac:dyDescent="0.25">
      <c r="A967" s="16" t="s">
        <v>344</v>
      </c>
      <c r="C967" s="18" t="s">
        <v>1717</v>
      </c>
      <c r="D967" s="471"/>
      <c r="F967" s="32" t="s">
        <v>1518</v>
      </c>
      <c r="G967" s="33" t="s">
        <v>1564</v>
      </c>
      <c r="H967" s="33" t="s">
        <v>1567</v>
      </c>
      <c r="I967" s="32" t="str">
        <f>IF(VLOOKUP(A967,Klassifizierung!$E$4:$W$577,18,FALSE)=0,"",VLOOKUP(A967,Klassifizierung!$E$4:$W$577,18,FALSE))</f>
        <v>TGA-SA</v>
      </c>
      <c r="J967" s="33" t="s">
        <v>2126</v>
      </c>
      <c r="K967" s="33" t="s">
        <v>21</v>
      </c>
      <c r="L967" s="32"/>
      <c r="M967" s="34"/>
      <c r="N967" s="8" t="s">
        <v>93</v>
      </c>
      <c r="O967" s="8"/>
    </row>
    <row r="968" spans="1:15" s="9" customFormat="1" ht="15" x14ac:dyDescent="0.25">
      <c r="A968" s="16" t="s">
        <v>344</v>
      </c>
      <c r="C968" s="20" t="s">
        <v>1664</v>
      </c>
      <c r="D968" s="470"/>
      <c r="F968" s="32" t="s">
        <v>1554</v>
      </c>
      <c r="G968" s="33" t="s">
        <v>3712</v>
      </c>
      <c r="H968" s="33" t="s">
        <v>1569</v>
      </c>
      <c r="I968" s="32" t="str">
        <f>IF(VLOOKUP(A968,Klassifizierung!$E$4:$W$577,18,FALSE)=0,"",VLOOKUP(A968,Klassifizierung!$E$4:$W$577,18,FALSE))</f>
        <v>TGA-SA</v>
      </c>
      <c r="J968" s="33" t="s">
        <v>2126</v>
      </c>
      <c r="K968" s="33" t="s">
        <v>21</v>
      </c>
      <c r="L968" s="32"/>
      <c r="M968" s="34"/>
      <c r="N968" s="8" t="s">
        <v>93</v>
      </c>
      <c r="O968" s="8"/>
    </row>
    <row r="969" spans="1:15" s="9" customFormat="1" x14ac:dyDescent="0.25">
      <c r="A969" s="16" t="s">
        <v>344</v>
      </c>
      <c r="C969" s="18" t="s">
        <v>1671</v>
      </c>
      <c r="D969" s="471"/>
      <c r="F969" s="32" t="s">
        <v>1554</v>
      </c>
      <c r="G969" s="33" t="s">
        <v>1672</v>
      </c>
      <c r="H969" s="33" t="s">
        <v>1569</v>
      </c>
      <c r="I969" s="32" t="str">
        <f>IF(VLOOKUP(A969,Klassifizierung!$E$4:$W$577,18,FALSE)=0,"",VLOOKUP(A969,Klassifizierung!$E$4:$W$577,18,FALSE))</f>
        <v>TGA-SA</v>
      </c>
      <c r="J969" s="33" t="s">
        <v>2126</v>
      </c>
      <c r="K969" s="33" t="s">
        <v>21</v>
      </c>
      <c r="L969" s="32"/>
      <c r="M969" s="34"/>
      <c r="N969" s="8" t="s">
        <v>93</v>
      </c>
      <c r="O969" s="8"/>
    </row>
    <row r="970" spans="1:15" s="9" customFormat="1" x14ac:dyDescent="0.25">
      <c r="A970" s="16" t="s">
        <v>356</v>
      </c>
      <c r="C970" s="18" t="s">
        <v>1627</v>
      </c>
      <c r="D970" s="471"/>
      <c r="F970" s="32" t="s">
        <v>1554</v>
      </c>
      <c r="G970" s="33" t="s">
        <v>1633</v>
      </c>
      <c r="H970" s="33" t="s">
        <v>1569</v>
      </c>
      <c r="I970" s="32" t="str">
        <f>IF(VLOOKUP(A970,Klassifizierung!$E$4:$W$577,18,FALSE)=0,"",VLOOKUP(A970,Klassifizierung!$E$4:$W$577,18,FALSE))</f>
        <v>TGA-SA</v>
      </c>
      <c r="J970" s="33" t="s">
        <v>2126</v>
      </c>
      <c r="K970" s="33" t="s">
        <v>21</v>
      </c>
      <c r="L970" s="32"/>
      <c r="M970" s="34"/>
      <c r="N970" s="8" t="s">
        <v>93</v>
      </c>
      <c r="O970" s="8"/>
    </row>
    <row r="971" spans="1:15" s="9" customFormat="1" x14ac:dyDescent="0.25">
      <c r="A971" s="16" t="s">
        <v>356</v>
      </c>
      <c r="C971" s="18" t="s">
        <v>1629</v>
      </c>
      <c r="D971" s="471"/>
      <c r="F971" s="32" t="s">
        <v>1520</v>
      </c>
      <c r="G971" s="33" t="s">
        <v>1564</v>
      </c>
      <c r="H971" s="33" t="s">
        <v>3678</v>
      </c>
      <c r="I971" s="32" t="str">
        <f>IF(VLOOKUP(A971,Klassifizierung!$E$4:$W$577,18,FALSE)=0,"",VLOOKUP(A971,Klassifizierung!$E$4:$W$577,18,FALSE))</f>
        <v>TGA-SA</v>
      </c>
      <c r="J971" s="33" t="s">
        <v>2126</v>
      </c>
      <c r="K971" s="33" t="s">
        <v>21</v>
      </c>
      <c r="L971" s="32"/>
      <c r="M971" s="34"/>
      <c r="N971" s="8" t="s">
        <v>93</v>
      </c>
      <c r="O971" s="8"/>
    </row>
    <row r="972" spans="1:15" s="9" customFormat="1" x14ac:dyDescent="0.25">
      <c r="A972" s="16" t="s">
        <v>356</v>
      </c>
      <c r="C972" s="18" t="s">
        <v>3704</v>
      </c>
      <c r="D972" s="471"/>
      <c r="F972" s="32" t="s">
        <v>1520</v>
      </c>
      <c r="G972" s="33" t="s">
        <v>1564</v>
      </c>
      <c r="H972" s="33" t="s">
        <v>3678</v>
      </c>
      <c r="I972" s="32" t="str">
        <f>IF(VLOOKUP(A972,Klassifizierung!$E$4:$W$577,18,FALSE)=0,"",VLOOKUP(A972,Klassifizierung!$E$4:$W$577,18,FALSE))</f>
        <v>TGA-SA</v>
      </c>
      <c r="J972" s="33" t="s">
        <v>2126</v>
      </c>
      <c r="K972" s="33" t="s">
        <v>21</v>
      </c>
      <c r="L972" s="32"/>
      <c r="M972" s="34"/>
      <c r="N972" s="8" t="s">
        <v>93</v>
      </c>
      <c r="O972" s="8"/>
    </row>
    <row r="973" spans="1:15" s="9" customFormat="1" ht="25.5" x14ac:dyDescent="0.25">
      <c r="A973" s="16" t="s">
        <v>357</v>
      </c>
      <c r="C973" s="18" t="s">
        <v>1615</v>
      </c>
      <c r="D973" s="471"/>
      <c r="F973" s="32" t="s">
        <v>1518</v>
      </c>
      <c r="G973" s="33" t="s">
        <v>47</v>
      </c>
      <c r="H973" s="21" t="s">
        <v>3713</v>
      </c>
      <c r="I973" s="32" t="str">
        <f>IF(VLOOKUP(A973,Klassifizierung!$E$4:$W$577,18,FALSE)=0,"",VLOOKUP(A973,Klassifizierung!$E$4:$W$577,18,FALSE))</f>
        <v>TGA-SA</v>
      </c>
      <c r="J973" s="33" t="s">
        <v>2126</v>
      </c>
      <c r="K973" s="33" t="s">
        <v>21</v>
      </c>
      <c r="L973" s="32"/>
      <c r="M973" s="34"/>
      <c r="N973" s="8" t="s">
        <v>93</v>
      </c>
      <c r="O973" s="8"/>
    </row>
    <row r="974" spans="1:15" s="9" customFormat="1" x14ac:dyDescent="0.25">
      <c r="A974" s="16" t="s">
        <v>357</v>
      </c>
      <c r="C974" s="23" t="s">
        <v>1627</v>
      </c>
      <c r="D974" s="472"/>
      <c r="F974" s="32" t="s">
        <v>1554</v>
      </c>
      <c r="G974" s="33" t="s">
        <v>1633</v>
      </c>
      <c r="H974" s="33" t="s">
        <v>1569</v>
      </c>
      <c r="I974" s="32" t="str">
        <f>IF(VLOOKUP(A974,Klassifizierung!$E$4:$W$577,18,FALSE)=0,"",VLOOKUP(A974,Klassifizierung!$E$4:$W$577,18,FALSE))</f>
        <v>TGA-SA</v>
      </c>
      <c r="J974" s="33" t="s">
        <v>2126</v>
      </c>
      <c r="K974" s="33" t="s">
        <v>21</v>
      </c>
      <c r="L974" s="32"/>
      <c r="M974" s="34"/>
      <c r="N974" s="8" t="s">
        <v>93</v>
      </c>
      <c r="O974" s="8"/>
    </row>
    <row r="975" spans="1:15" s="9" customFormat="1" x14ac:dyDescent="0.25">
      <c r="A975" s="16" t="s">
        <v>359</v>
      </c>
      <c r="C975" s="18" t="s">
        <v>1615</v>
      </c>
      <c r="D975" s="471"/>
      <c r="F975" s="32" t="s">
        <v>1518</v>
      </c>
      <c r="G975" s="33" t="s">
        <v>1564</v>
      </c>
      <c r="H975" s="33" t="s">
        <v>1567</v>
      </c>
      <c r="I975" s="32" t="str">
        <f>IF(VLOOKUP(A975,Klassifizierung!$E$4:$W$577,18,FALSE)=0,"",VLOOKUP(A975,Klassifizierung!$E$4:$W$577,18,FALSE))</f>
        <v>TGA-SA</v>
      </c>
      <c r="J975" s="33" t="s">
        <v>2126</v>
      </c>
      <c r="K975" s="33" t="s">
        <v>21</v>
      </c>
      <c r="L975" s="32"/>
      <c r="M975" s="34"/>
      <c r="N975" s="8" t="s">
        <v>93</v>
      </c>
      <c r="O975" s="8"/>
    </row>
    <row r="976" spans="1:15" s="9" customFormat="1" x14ac:dyDescent="0.25">
      <c r="A976" s="526" t="s">
        <v>361</v>
      </c>
      <c r="C976" s="18" t="s">
        <v>1615</v>
      </c>
      <c r="D976" s="471"/>
      <c r="F976" s="32" t="s">
        <v>1518</v>
      </c>
      <c r="G976" s="33" t="s">
        <v>47</v>
      </c>
      <c r="H976" s="21" t="s">
        <v>3727</v>
      </c>
      <c r="I976" s="32" t="str">
        <f>IF(VLOOKUP(A976,Klassifizierung!$E$4:$W$577,18,FALSE)=0,"",VLOOKUP(A976,Klassifizierung!$E$4:$W$577,18,FALSE))</f>
        <v>TGA-SA</v>
      </c>
      <c r="J976" s="33" t="s">
        <v>2126</v>
      </c>
      <c r="K976" s="33" t="s">
        <v>21</v>
      </c>
      <c r="L976" s="32"/>
      <c r="M976" s="34"/>
      <c r="N976" s="8" t="s">
        <v>93</v>
      </c>
      <c r="O976" s="8"/>
    </row>
    <row r="977" spans="1:15" s="9" customFormat="1" x14ac:dyDescent="0.25">
      <c r="A977" s="526" t="s">
        <v>361</v>
      </c>
      <c r="C977" s="20" t="s">
        <v>1734</v>
      </c>
      <c r="D977" s="470"/>
      <c r="F977" s="32" t="s">
        <v>1518</v>
      </c>
      <c r="G977" s="33" t="s">
        <v>1564</v>
      </c>
      <c r="H977" s="33" t="s">
        <v>1567</v>
      </c>
      <c r="I977" s="32" t="str">
        <f>IF(VLOOKUP(A977,Klassifizierung!$E$4:$W$577,18,FALSE)=0,"",VLOOKUP(A977,Klassifizierung!$E$4:$W$577,18,FALSE))</f>
        <v>TGA-SA</v>
      </c>
      <c r="J977" s="33" t="s">
        <v>2126</v>
      </c>
      <c r="K977" s="33" t="s">
        <v>21</v>
      </c>
      <c r="L977" s="32"/>
      <c r="M977" s="34"/>
      <c r="N977" s="8" t="s">
        <v>93</v>
      </c>
      <c r="O977" s="8"/>
    </row>
    <row r="978" spans="1:15" s="9" customFormat="1" x14ac:dyDescent="0.25">
      <c r="A978" s="526" t="s">
        <v>361</v>
      </c>
      <c r="C978" s="18" t="s">
        <v>1720</v>
      </c>
      <c r="D978" s="471"/>
      <c r="F978" s="32" t="s">
        <v>1518</v>
      </c>
      <c r="G978" s="33" t="s">
        <v>1564</v>
      </c>
      <c r="H978" s="33" t="s">
        <v>1567</v>
      </c>
      <c r="I978" s="32" t="str">
        <f>IF(VLOOKUP(A978,Klassifizierung!$E$4:$W$577,18,FALSE)=0,"",VLOOKUP(A978,Klassifizierung!$E$4:$W$577,18,FALSE))</f>
        <v>TGA-SA</v>
      </c>
      <c r="J978" s="33" t="s">
        <v>2126</v>
      </c>
      <c r="K978" s="33" t="s">
        <v>21</v>
      </c>
      <c r="L978" s="32"/>
      <c r="M978" s="34"/>
      <c r="N978" s="8" t="s">
        <v>93</v>
      </c>
      <c r="O978" s="8"/>
    </row>
    <row r="979" spans="1:15" s="9" customFormat="1" ht="15" x14ac:dyDescent="0.25">
      <c r="A979" s="526" t="s">
        <v>361</v>
      </c>
      <c r="C979" s="23" t="s">
        <v>1657</v>
      </c>
      <c r="D979" s="472"/>
      <c r="F979" s="32" t="s">
        <v>1554</v>
      </c>
      <c r="G979" s="33" t="s">
        <v>3712</v>
      </c>
      <c r="H979" s="33" t="s">
        <v>1569</v>
      </c>
      <c r="I979" s="32" t="str">
        <f>IF(VLOOKUP(A979,Klassifizierung!$E$4:$W$577,18,FALSE)=0,"",VLOOKUP(A979,Klassifizierung!$E$4:$W$577,18,FALSE))</f>
        <v>TGA-SA</v>
      </c>
      <c r="J979" s="33" t="s">
        <v>2126</v>
      </c>
      <c r="K979" s="33" t="s">
        <v>21</v>
      </c>
      <c r="L979" s="32"/>
      <c r="M979" s="34"/>
      <c r="N979" s="8" t="s">
        <v>93</v>
      </c>
      <c r="O979" s="8"/>
    </row>
    <row r="980" spans="1:15" s="9" customFormat="1" ht="15" x14ac:dyDescent="0.25">
      <c r="A980" s="526" t="s">
        <v>361</v>
      </c>
      <c r="C980" s="20" t="s">
        <v>1662</v>
      </c>
      <c r="D980" s="470"/>
      <c r="F980" s="32" t="s">
        <v>1554</v>
      </c>
      <c r="G980" s="33" t="s">
        <v>3715</v>
      </c>
      <c r="H980" s="33" t="s">
        <v>1569</v>
      </c>
      <c r="I980" s="32" t="str">
        <f>IF(VLOOKUP(A980,Klassifizierung!$E$4:$W$577,18,FALSE)=0,"",VLOOKUP(A980,Klassifizierung!$E$4:$W$577,18,FALSE))</f>
        <v>TGA-SA</v>
      </c>
      <c r="J980" s="33" t="s">
        <v>2126</v>
      </c>
      <c r="K980" s="33" t="s">
        <v>21</v>
      </c>
      <c r="L980" s="32"/>
      <c r="M980" s="34"/>
      <c r="N980" s="8" t="s">
        <v>93</v>
      </c>
      <c r="O980" s="8"/>
    </row>
    <row r="981" spans="1:15" s="9" customFormat="1" x14ac:dyDescent="0.25">
      <c r="A981" s="16" t="s">
        <v>369</v>
      </c>
      <c r="C981" s="18" t="s">
        <v>1615</v>
      </c>
      <c r="D981" s="471"/>
      <c r="F981" s="32" t="s">
        <v>1518</v>
      </c>
      <c r="G981" s="33" t="s">
        <v>1564</v>
      </c>
      <c r="H981" s="33" t="s">
        <v>1567</v>
      </c>
      <c r="I981" s="32" t="str">
        <f>IF(VLOOKUP(A981,Klassifizierung!$E$4:$W$577,18,FALSE)=0,"",VLOOKUP(A981,Klassifizierung!$E$4:$W$577,18,FALSE))</f>
        <v>TGA-SA</v>
      </c>
      <c r="J981" s="33" t="s">
        <v>2126</v>
      </c>
      <c r="K981" s="33" t="s">
        <v>21</v>
      </c>
      <c r="L981" s="32"/>
      <c r="M981" s="34"/>
      <c r="N981" s="8" t="s">
        <v>93</v>
      </c>
      <c r="O981" s="8"/>
    </row>
    <row r="982" spans="1:15" s="9" customFormat="1" x14ac:dyDescent="0.25">
      <c r="A982" s="16" t="s">
        <v>369</v>
      </c>
      <c r="C982" s="20" t="s">
        <v>1734</v>
      </c>
      <c r="D982" s="470"/>
      <c r="F982" s="32" t="s">
        <v>1518</v>
      </c>
      <c r="G982" s="33" t="s">
        <v>1564</v>
      </c>
      <c r="H982" s="33" t="s">
        <v>1567</v>
      </c>
      <c r="I982" s="32" t="str">
        <f>IF(VLOOKUP(A982,Klassifizierung!$E$4:$W$577,18,FALSE)=0,"",VLOOKUP(A982,Klassifizierung!$E$4:$W$577,18,FALSE))</f>
        <v>TGA-SA</v>
      </c>
      <c r="J982" s="33" t="s">
        <v>2126</v>
      </c>
      <c r="K982" s="33" t="s">
        <v>21</v>
      </c>
      <c r="L982" s="32"/>
      <c r="M982" s="34"/>
      <c r="N982" s="8" t="s">
        <v>93</v>
      </c>
      <c r="O982" s="8"/>
    </row>
    <row r="983" spans="1:15" s="9" customFormat="1" x14ac:dyDescent="0.25">
      <c r="A983" s="16" t="s">
        <v>369</v>
      </c>
      <c r="C983" s="20" t="s">
        <v>1659</v>
      </c>
      <c r="D983" s="470"/>
      <c r="F983" s="32" t="s">
        <v>1554</v>
      </c>
      <c r="G983" s="33" t="s">
        <v>1642</v>
      </c>
      <c r="H983" s="33" t="s">
        <v>1569</v>
      </c>
      <c r="I983" s="32" t="str">
        <f>IF(VLOOKUP(A983,Klassifizierung!$E$4:$W$577,18,FALSE)=0,"",VLOOKUP(A983,Klassifizierung!$E$4:$W$577,18,FALSE))</f>
        <v>TGA-SA</v>
      </c>
      <c r="J983" s="33" t="s">
        <v>2126</v>
      </c>
      <c r="K983" s="33" t="s">
        <v>21</v>
      </c>
      <c r="L983" s="32"/>
      <c r="M983" s="34"/>
      <c r="N983" s="8" t="s">
        <v>93</v>
      </c>
      <c r="O983" s="8"/>
    </row>
    <row r="984" spans="1:15" s="9" customFormat="1" x14ac:dyDescent="0.25">
      <c r="A984" s="16" t="s">
        <v>369</v>
      </c>
      <c r="C984" s="20" t="s">
        <v>1723</v>
      </c>
      <c r="D984" s="470"/>
      <c r="F984" s="32" t="s">
        <v>1554</v>
      </c>
      <c r="G984" s="33" t="s">
        <v>1730</v>
      </c>
      <c r="H984" s="33" t="s">
        <v>1569</v>
      </c>
      <c r="I984" s="32" t="str">
        <f>IF(VLOOKUP(A984,Klassifizierung!$E$4:$W$577,18,FALSE)=0,"",VLOOKUP(A984,Klassifizierung!$E$4:$W$577,18,FALSE))</f>
        <v>TGA-SA</v>
      </c>
      <c r="J984" s="33" t="s">
        <v>2126</v>
      </c>
      <c r="K984" s="33" t="s">
        <v>21</v>
      </c>
      <c r="L984" s="32"/>
      <c r="M984" s="34"/>
      <c r="N984" s="8" t="s">
        <v>93</v>
      </c>
      <c r="O984" s="8"/>
    </row>
    <row r="985" spans="1:15" s="9" customFormat="1" x14ac:dyDescent="0.25">
      <c r="A985" s="16" t="s">
        <v>369</v>
      </c>
      <c r="C985" s="20" t="s">
        <v>1724</v>
      </c>
      <c r="D985" s="470"/>
      <c r="F985" s="32" t="s">
        <v>1520</v>
      </c>
      <c r="G985" s="33" t="s">
        <v>1564</v>
      </c>
      <c r="H985" s="33" t="s">
        <v>3678</v>
      </c>
      <c r="I985" s="32" t="str">
        <f>IF(VLOOKUP(A985,Klassifizierung!$E$4:$W$577,18,FALSE)=0,"",VLOOKUP(A985,Klassifizierung!$E$4:$W$577,18,FALSE))</f>
        <v>TGA-SA</v>
      </c>
      <c r="J985" s="33" t="s">
        <v>2126</v>
      </c>
      <c r="K985" s="33" t="s">
        <v>21</v>
      </c>
      <c r="L985" s="32"/>
      <c r="M985" s="34"/>
      <c r="N985" s="8" t="s">
        <v>93</v>
      </c>
      <c r="O985" s="8"/>
    </row>
    <row r="986" spans="1:15" s="9" customFormat="1" x14ac:dyDescent="0.25">
      <c r="A986" s="16" t="s">
        <v>374</v>
      </c>
      <c r="C986" s="18" t="s">
        <v>1615</v>
      </c>
      <c r="D986" s="471"/>
      <c r="F986" s="32" t="s">
        <v>1518</v>
      </c>
      <c r="G986" s="33" t="s">
        <v>1564</v>
      </c>
      <c r="H986" s="33" t="s">
        <v>1567</v>
      </c>
      <c r="I986" s="32" t="str">
        <f>IF(VLOOKUP(A986,Klassifizierung!$E$4:$W$577,18,FALSE)=0,"",VLOOKUP(A986,Klassifizierung!$E$4:$W$577,18,FALSE))</f>
        <v>TGA-SA</v>
      </c>
      <c r="J986" s="33" t="s">
        <v>2126</v>
      </c>
      <c r="K986" s="33" t="s">
        <v>21</v>
      </c>
      <c r="L986" s="32"/>
      <c r="M986" s="34"/>
      <c r="N986" s="8" t="s">
        <v>93</v>
      </c>
      <c r="O986" s="8"/>
    </row>
    <row r="987" spans="1:15" s="9" customFormat="1" x14ac:dyDescent="0.25">
      <c r="A987" s="16" t="s">
        <v>374</v>
      </c>
      <c r="C987" s="20" t="s">
        <v>1734</v>
      </c>
      <c r="D987" s="470"/>
      <c r="F987" s="32" t="s">
        <v>1518</v>
      </c>
      <c r="G987" s="33" t="s">
        <v>1564</v>
      </c>
      <c r="H987" s="33" t="s">
        <v>1567</v>
      </c>
      <c r="I987" s="32" t="str">
        <f>IF(VLOOKUP(A987,Klassifizierung!$E$4:$W$577,18,FALSE)=0,"",VLOOKUP(A987,Klassifizierung!$E$4:$W$577,18,FALSE))</f>
        <v>TGA-SA</v>
      </c>
      <c r="J987" s="33" t="s">
        <v>2126</v>
      </c>
      <c r="K987" s="33" t="s">
        <v>21</v>
      </c>
      <c r="L987" s="32"/>
      <c r="M987" s="34"/>
      <c r="N987" s="8" t="s">
        <v>93</v>
      </c>
      <c r="O987" s="8"/>
    </row>
    <row r="988" spans="1:15" s="9" customFormat="1" x14ac:dyDescent="0.25">
      <c r="A988" s="16" t="s">
        <v>378</v>
      </c>
      <c r="C988" s="18" t="s">
        <v>1615</v>
      </c>
      <c r="D988" s="471"/>
      <c r="F988" s="32" t="s">
        <v>1518</v>
      </c>
      <c r="G988" s="33" t="s">
        <v>1564</v>
      </c>
      <c r="H988" s="33" t="s">
        <v>1567</v>
      </c>
      <c r="I988" s="32" t="str">
        <f>IF(VLOOKUP(A988,Klassifizierung!$E$4:$W$577,18,FALSE)=0,"",VLOOKUP(A988,Klassifizierung!$E$4:$W$577,18,FALSE))</f>
        <v>TGA-SA</v>
      </c>
      <c r="J988" s="33" t="s">
        <v>2126</v>
      </c>
      <c r="K988" s="33" t="s">
        <v>21</v>
      </c>
      <c r="L988" s="32"/>
      <c r="M988" s="34"/>
      <c r="N988" s="8" t="s">
        <v>93</v>
      </c>
      <c r="O988" s="8"/>
    </row>
    <row r="989" spans="1:15" s="9" customFormat="1" x14ac:dyDescent="0.25">
      <c r="A989" s="16" t="s">
        <v>378</v>
      </c>
      <c r="C989" s="20" t="s">
        <v>1734</v>
      </c>
      <c r="D989" s="470"/>
      <c r="F989" s="32" t="s">
        <v>1518</v>
      </c>
      <c r="G989" s="33" t="s">
        <v>1564</v>
      </c>
      <c r="H989" s="33" t="s">
        <v>1567</v>
      </c>
      <c r="I989" s="32" t="str">
        <f>IF(VLOOKUP(A989,Klassifizierung!$E$4:$W$577,18,FALSE)=0,"",VLOOKUP(A989,Klassifizierung!$E$4:$W$577,18,FALSE))</f>
        <v>TGA-SA</v>
      </c>
      <c r="J989" s="33" t="s">
        <v>2126</v>
      </c>
      <c r="K989" s="33" t="s">
        <v>21</v>
      </c>
      <c r="L989" s="32"/>
      <c r="M989" s="34"/>
      <c r="N989" s="8" t="s">
        <v>93</v>
      </c>
      <c r="O989" s="8"/>
    </row>
    <row r="990" spans="1:15" s="9" customFormat="1" x14ac:dyDescent="0.25">
      <c r="A990" s="16" t="s">
        <v>380</v>
      </c>
      <c r="C990" s="18" t="s">
        <v>1615</v>
      </c>
      <c r="D990" s="471"/>
      <c r="F990" s="32" t="s">
        <v>1518</v>
      </c>
      <c r="G990" s="33" t="s">
        <v>1564</v>
      </c>
      <c r="H990" s="33" t="s">
        <v>1567</v>
      </c>
      <c r="I990" s="32" t="str">
        <f>IF(VLOOKUP(A990,Klassifizierung!$E$4:$W$577,18,FALSE)=0,"",VLOOKUP(A990,Klassifizierung!$E$4:$W$577,18,FALSE))</f>
        <v>TGA-SA</v>
      </c>
      <c r="J990" s="33" t="s">
        <v>2126</v>
      </c>
      <c r="K990" s="33" t="s">
        <v>21</v>
      </c>
      <c r="L990" s="32"/>
      <c r="M990" s="34"/>
      <c r="N990" s="8" t="s">
        <v>93</v>
      </c>
      <c r="O990" s="8"/>
    </row>
    <row r="991" spans="1:15" s="9" customFormat="1" x14ac:dyDescent="0.25">
      <c r="A991" s="16" t="s">
        <v>380</v>
      </c>
      <c r="C991" s="20" t="s">
        <v>1734</v>
      </c>
      <c r="D991" s="470"/>
      <c r="F991" s="32" t="s">
        <v>1518</v>
      </c>
      <c r="G991" s="33" t="s">
        <v>1564</v>
      </c>
      <c r="H991" s="32" t="s">
        <v>1567</v>
      </c>
      <c r="I991" s="32" t="str">
        <f>IF(VLOOKUP(A991,Klassifizierung!$E$4:$W$577,18,FALSE)=0,"",VLOOKUP(A991,Klassifizierung!$E$4:$W$577,18,FALSE))</f>
        <v>TGA-SA</v>
      </c>
      <c r="J991" s="33" t="s">
        <v>2126</v>
      </c>
      <c r="K991" s="33" t="s">
        <v>21</v>
      </c>
      <c r="L991" s="32"/>
      <c r="M991" s="34"/>
      <c r="N991" s="8" t="s">
        <v>93</v>
      </c>
      <c r="O991" s="8"/>
    </row>
    <row r="992" spans="1:15" s="9" customFormat="1" x14ac:dyDescent="0.25">
      <c r="A992" s="16" t="s">
        <v>382</v>
      </c>
      <c r="C992" s="18" t="s">
        <v>1615</v>
      </c>
      <c r="D992" s="471"/>
      <c r="F992" s="32" t="s">
        <v>1518</v>
      </c>
      <c r="G992" s="33" t="s">
        <v>1564</v>
      </c>
      <c r="H992" s="32" t="s">
        <v>1567</v>
      </c>
      <c r="I992" s="32" t="str">
        <f>IF(VLOOKUP(A992,Klassifizierung!$E$4:$W$577,18,FALSE)=0,"",VLOOKUP(A992,Klassifizierung!$E$4:$W$577,18,FALSE))</f>
        <v>TGA-SA</v>
      </c>
      <c r="J992" s="33" t="s">
        <v>2126</v>
      </c>
      <c r="K992" s="33" t="s">
        <v>21</v>
      </c>
      <c r="L992" s="32"/>
      <c r="M992" s="34"/>
      <c r="N992" s="8" t="s">
        <v>93</v>
      </c>
      <c r="O992" s="8"/>
    </row>
    <row r="993" spans="1:15" s="9" customFormat="1" x14ac:dyDescent="0.25">
      <c r="A993" s="16" t="s">
        <v>382</v>
      </c>
      <c r="C993" s="20" t="s">
        <v>1734</v>
      </c>
      <c r="D993" s="470"/>
      <c r="F993" s="32" t="s">
        <v>1518</v>
      </c>
      <c r="G993" s="33" t="s">
        <v>1564</v>
      </c>
      <c r="H993" s="32" t="s">
        <v>1567</v>
      </c>
      <c r="I993" s="32" t="str">
        <f>IF(VLOOKUP(A993,Klassifizierung!$E$4:$W$577,18,FALSE)=0,"",VLOOKUP(A993,Klassifizierung!$E$4:$W$577,18,FALSE))</f>
        <v>TGA-SA</v>
      </c>
      <c r="J993" s="33" t="s">
        <v>2126</v>
      </c>
      <c r="K993" s="33" t="s">
        <v>21</v>
      </c>
      <c r="L993" s="32"/>
      <c r="M993" s="34"/>
      <c r="N993" s="8" t="s">
        <v>93</v>
      </c>
      <c r="O993" s="8"/>
    </row>
    <row r="994" spans="1:15" s="9" customFormat="1" x14ac:dyDescent="0.25">
      <c r="A994" s="16" t="s">
        <v>386</v>
      </c>
      <c r="C994" s="20" t="s">
        <v>1685</v>
      </c>
      <c r="D994" s="470"/>
      <c r="F994" s="32" t="s">
        <v>1518</v>
      </c>
      <c r="G994" s="33" t="s">
        <v>47</v>
      </c>
      <c r="H994" s="32" t="s">
        <v>3720</v>
      </c>
      <c r="I994" s="32" t="str">
        <f>IF(VLOOKUP(A994,Klassifizierung!$E$4:$W$577,18,FALSE)=0,"",VLOOKUP(A994,Klassifizierung!$E$4:$W$577,18,FALSE))</f>
        <v>TGA-SA</v>
      </c>
      <c r="J994" s="33" t="s">
        <v>2126</v>
      </c>
      <c r="K994" s="33" t="s">
        <v>21</v>
      </c>
      <c r="L994" s="32"/>
      <c r="M994" s="34"/>
      <c r="N994" s="8" t="s">
        <v>93</v>
      </c>
      <c r="O994" s="8"/>
    </row>
    <row r="995" spans="1:15" s="9" customFormat="1" x14ac:dyDescent="0.25">
      <c r="A995" s="16" t="s">
        <v>386</v>
      </c>
      <c r="C995" s="20" t="s">
        <v>1687</v>
      </c>
      <c r="D995" s="470"/>
      <c r="F995" s="32" t="s">
        <v>1554</v>
      </c>
      <c r="G995" s="33" t="s">
        <v>1688</v>
      </c>
      <c r="H995" s="32" t="s">
        <v>1569</v>
      </c>
      <c r="I995" s="32" t="str">
        <f>IF(VLOOKUP(A995,Klassifizierung!$E$4:$W$577,18,FALSE)=0,"",VLOOKUP(A995,Klassifizierung!$E$4:$W$577,18,FALSE))</f>
        <v>TGA-SA</v>
      </c>
      <c r="J995" s="33" t="s">
        <v>2126</v>
      </c>
      <c r="K995" s="33" t="s">
        <v>21</v>
      </c>
      <c r="L995" s="32"/>
      <c r="M995" s="34"/>
      <c r="N995" s="8" t="s">
        <v>93</v>
      </c>
      <c r="O995" s="8"/>
    </row>
    <row r="996" spans="1:15" s="9" customFormat="1" x14ac:dyDescent="0.25">
      <c r="A996" s="16" t="s">
        <v>386</v>
      </c>
      <c r="C996" s="20" t="s">
        <v>1659</v>
      </c>
      <c r="D996" s="470"/>
      <c r="F996" s="32" t="s">
        <v>1554</v>
      </c>
      <c r="G996" s="33" t="s">
        <v>1642</v>
      </c>
      <c r="H996" s="32" t="s">
        <v>1569</v>
      </c>
      <c r="I996" s="32" t="str">
        <f>IF(VLOOKUP(A996,Klassifizierung!$E$4:$W$577,18,FALSE)=0,"",VLOOKUP(A996,Klassifizierung!$E$4:$W$577,18,FALSE))</f>
        <v>TGA-SA</v>
      </c>
      <c r="J996" s="33" t="s">
        <v>2126</v>
      </c>
      <c r="K996" s="33" t="s">
        <v>21</v>
      </c>
      <c r="L996" s="32"/>
      <c r="M996" s="34"/>
      <c r="N996" s="8" t="s">
        <v>93</v>
      </c>
      <c r="O996" s="8"/>
    </row>
    <row r="997" spans="1:15" s="9" customFormat="1" x14ac:dyDescent="0.25">
      <c r="A997" s="16" t="s">
        <v>386</v>
      </c>
      <c r="C997" s="20" t="s">
        <v>1723</v>
      </c>
      <c r="D997" s="470"/>
      <c r="F997" s="32" t="s">
        <v>1554</v>
      </c>
      <c r="G997" s="33" t="s">
        <v>1730</v>
      </c>
      <c r="H997" s="32" t="s">
        <v>1569</v>
      </c>
      <c r="I997" s="32" t="str">
        <f>IF(VLOOKUP(A997,Klassifizierung!$E$4:$W$577,18,FALSE)=0,"",VLOOKUP(A997,Klassifizierung!$E$4:$W$577,18,FALSE))</f>
        <v>TGA-SA</v>
      </c>
      <c r="J997" s="33" t="s">
        <v>2126</v>
      </c>
      <c r="K997" s="33" t="s">
        <v>21</v>
      </c>
      <c r="L997" s="32"/>
      <c r="M997" s="34"/>
      <c r="N997" s="8" t="s">
        <v>93</v>
      </c>
      <c r="O997" s="8"/>
    </row>
    <row r="998" spans="1:15" s="9" customFormat="1" x14ac:dyDescent="0.25">
      <c r="A998" s="16" t="s">
        <v>388</v>
      </c>
      <c r="C998" s="20" t="s">
        <v>1685</v>
      </c>
      <c r="D998" s="470"/>
      <c r="F998" s="32" t="s">
        <v>1518</v>
      </c>
      <c r="G998" s="33" t="s">
        <v>1564</v>
      </c>
      <c r="H998" s="32" t="s">
        <v>1567</v>
      </c>
      <c r="I998" s="32" t="str">
        <f>IF(VLOOKUP(A998,Klassifizierung!$E$4:$W$577,18,FALSE)=0,"",VLOOKUP(A998,Klassifizierung!$E$4:$W$577,18,FALSE))</f>
        <v>TGA-SA</v>
      </c>
      <c r="J998" s="33" t="s">
        <v>2126</v>
      </c>
      <c r="K998" s="33" t="s">
        <v>21</v>
      </c>
      <c r="L998" s="32"/>
      <c r="M998" s="34"/>
      <c r="N998" s="8" t="s">
        <v>93</v>
      </c>
      <c r="O998" s="8"/>
    </row>
    <row r="999" spans="1:15" s="9" customFormat="1" x14ac:dyDescent="0.25">
      <c r="A999" s="16" t="s">
        <v>388</v>
      </c>
      <c r="C999" s="20" t="s">
        <v>1687</v>
      </c>
      <c r="D999" s="470"/>
      <c r="F999" s="32" t="s">
        <v>1554</v>
      </c>
      <c r="G999" s="33" t="s">
        <v>1688</v>
      </c>
      <c r="H999" s="32" t="s">
        <v>1569</v>
      </c>
      <c r="I999" s="32" t="str">
        <f>IF(VLOOKUP(A999,Klassifizierung!$E$4:$W$577,18,FALSE)=0,"",VLOOKUP(A999,Klassifizierung!$E$4:$W$577,18,FALSE))</f>
        <v>TGA-SA</v>
      </c>
      <c r="J999" s="33" t="s">
        <v>2126</v>
      </c>
      <c r="K999" s="33" t="s">
        <v>21</v>
      </c>
      <c r="L999" s="32"/>
      <c r="M999" s="34"/>
      <c r="N999" s="8" t="s">
        <v>93</v>
      </c>
      <c r="O999" s="8"/>
    </row>
    <row r="1000" spans="1:15" s="9" customFormat="1" x14ac:dyDescent="0.25">
      <c r="A1000" s="16" t="s">
        <v>388</v>
      </c>
      <c r="C1000" s="20" t="s">
        <v>1659</v>
      </c>
      <c r="D1000" s="470"/>
      <c r="F1000" s="32" t="s">
        <v>1554</v>
      </c>
      <c r="G1000" s="33" t="s">
        <v>1642</v>
      </c>
      <c r="H1000" s="32" t="s">
        <v>1569</v>
      </c>
      <c r="I1000" s="32" t="str">
        <f>IF(VLOOKUP(A1000,Klassifizierung!$E$4:$W$577,18,FALSE)=0,"",VLOOKUP(A1000,Klassifizierung!$E$4:$W$577,18,FALSE))</f>
        <v>TGA-SA</v>
      </c>
      <c r="J1000" s="33" t="s">
        <v>2126</v>
      </c>
      <c r="K1000" s="33" t="s">
        <v>21</v>
      </c>
      <c r="L1000" s="32"/>
      <c r="M1000" s="34"/>
      <c r="N1000" s="8" t="s">
        <v>93</v>
      </c>
      <c r="O1000" s="8"/>
    </row>
    <row r="1001" spans="1:15" s="9" customFormat="1" x14ac:dyDescent="0.25">
      <c r="A1001" s="16" t="s">
        <v>388</v>
      </c>
      <c r="C1001" s="20" t="s">
        <v>1723</v>
      </c>
      <c r="D1001" s="470"/>
      <c r="F1001" s="32" t="s">
        <v>1554</v>
      </c>
      <c r="G1001" s="33" t="s">
        <v>1730</v>
      </c>
      <c r="H1001" s="32" t="s">
        <v>1569</v>
      </c>
      <c r="I1001" s="32" t="str">
        <f>IF(VLOOKUP(A1001,Klassifizierung!$E$4:$W$577,18,FALSE)=0,"",VLOOKUP(A1001,Klassifizierung!$E$4:$W$577,18,FALSE))</f>
        <v>TGA-SA</v>
      </c>
      <c r="J1001" s="33" t="s">
        <v>2126</v>
      </c>
      <c r="K1001" s="33" t="s">
        <v>21</v>
      </c>
      <c r="L1001" s="32"/>
      <c r="M1001" s="34"/>
      <c r="N1001" s="8" t="s">
        <v>93</v>
      </c>
      <c r="O1001" s="8"/>
    </row>
    <row r="1002" spans="1:15" s="9" customFormat="1" x14ac:dyDescent="0.25">
      <c r="A1002" s="16" t="s">
        <v>390</v>
      </c>
      <c r="C1002" s="20" t="s">
        <v>1685</v>
      </c>
      <c r="D1002" s="470"/>
      <c r="F1002" s="32" t="s">
        <v>1518</v>
      </c>
      <c r="G1002" s="33" t="s">
        <v>1564</v>
      </c>
      <c r="H1002" s="32" t="s">
        <v>1567</v>
      </c>
      <c r="I1002" s="32" t="str">
        <f>IF(VLOOKUP(A1002,Klassifizierung!$E$4:$W$577,18,FALSE)=0,"",VLOOKUP(A1002,Klassifizierung!$E$4:$W$577,18,FALSE))</f>
        <v>TGA-SA</v>
      </c>
      <c r="J1002" s="33" t="s">
        <v>2126</v>
      </c>
      <c r="K1002" s="33" t="s">
        <v>21</v>
      </c>
      <c r="L1002" s="32"/>
      <c r="M1002" s="34"/>
      <c r="N1002" s="8" t="s">
        <v>93</v>
      </c>
      <c r="O1002" s="8"/>
    </row>
    <row r="1003" spans="1:15" s="9" customFormat="1" x14ac:dyDescent="0.25">
      <c r="A1003" s="16" t="s">
        <v>390</v>
      </c>
      <c r="C1003" s="20" t="s">
        <v>1687</v>
      </c>
      <c r="D1003" s="470"/>
      <c r="F1003" s="32" t="s">
        <v>1554</v>
      </c>
      <c r="G1003" s="33" t="s">
        <v>1688</v>
      </c>
      <c r="H1003" s="32" t="s">
        <v>1569</v>
      </c>
      <c r="I1003" s="32" t="str">
        <f>IF(VLOOKUP(A1003,Klassifizierung!$E$4:$W$577,18,FALSE)=0,"",VLOOKUP(A1003,Klassifizierung!$E$4:$W$577,18,FALSE))</f>
        <v>TGA-SA</v>
      </c>
      <c r="J1003" s="33" t="s">
        <v>2126</v>
      </c>
      <c r="K1003" s="33" t="s">
        <v>21</v>
      </c>
      <c r="L1003" s="32"/>
      <c r="M1003" s="34"/>
      <c r="N1003" s="8" t="s">
        <v>93</v>
      </c>
      <c r="O1003" s="8"/>
    </row>
    <row r="1004" spans="1:15" s="9" customFormat="1" x14ac:dyDescent="0.25">
      <c r="A1004" s="16" t="s">
        <v>390</v>
      </c>
      <c r="C1004" s="20" t="s">
        <v>1659</v>
      </c>
      <c r="D1004" s="470"/>
      <c r="F1004" s="32" t="s">
        <v>1554</v>
      </c>
      <c r="G1004" s="33" t="s">
        <v>1642</v>
      </c>
      <c r="H1004" s="32" t="s">
        <v>1569</v>
      </c>
      <c r="I1004" s="32" t="str">
        <f>IF(VLOOKUP(A1004,Klassifizierung!$E$4:$W$577,18,FALSE)=0,"",VLOOKUP(A1004,Klassifizierung!$E$4:$W$577,18,FALSE))</f>
        <v>TGA-SA</v>
      </c>
      <c r="J1004" s="33" t="s">
        <v>2126</v>
      </c>
      <c r="K1004" s="33" t="s">
        <v>21</v>
      </c>
      <c r="L1004" s="32"/>
      <c r="M1004" s="34"/>
      <c r="N1004" s="8" t="s">
        <v>93</v>
      </c>
      <c r="O1004" s="8"/>
    </row>
    <row r="1005" spans="1:15" s="9" customFormat="1" x14ac:dyDescent="0.25">
      <c r="A1005" s="16" t="s">
        <v>390</v>
      </c>
      <c r="C1005" s="20" t="s">
        <v>1723</v>
      </c>
      <c r="D1005" s="470"/>
      <c r="F1005" s="32" t="s">
        <v>1554</v>
      </c>
      <c r="G1005" s="33" t="s">
        <v>1730</v>
      </c>
      <c r="H1005" s="32" t="s">
        <v>1569</v>
      </c>
      <c r="I1005" s="32" t="str">
        <f>IF(VLOOKUP(A1005,Klassifizierung!$E$4:$W$577,18,FALSE)=0,"",VLOOKUP(A1005,Klassifizierung!$E$4:$W$577,18,FALSE))</f>
        <v>TGA-SA</v>
      </c>
      <c r="J1005" s="33" t="s">
        <v>2126</v>
      </c>
      <c r="K1005" s="33" t="s">
        <v>21</v>
      </c>
      <c r="L1005" s="32"/>
      <c r="M1005" s="34"/>
      <c r="N1005" s="8" t="s">
        <v>93</v>
      </c>
      <c r="O1005" s="8"/>
    </row>
    <row r="1006" spans="1:15" s="9" customFormat="1" ht="38.25" x14ac:dyDescent="0.25">
      <c r="A1006" s="16" t="s">
        <v>414</v>
      </c>
      <c r="C1006" s="18" t="s">
        <v>1615</v>
      </c>
      <c r="D1006" s="471"/>
      <c r="F1006" s="32" t="s">
        <v>1518</v>
      </c>
      <c r="G1006" s="33" t="s">
        <v>47</v>
      </c>
      <c r="H1006" s="32" t="s">
        <v>3728</v>
      </c>
      <c r="I1006" s="32" t="str">
        <f>IF(VLOOKUP(A1006,Klassifizierung!$E$4:$W$577,18,FALSE)=0,"",VLOOKUP(A1006,Klassifizierung!$E$4:$W$577,18,FALSE))</f>
        <v>TGA-HZ</v>
      </c>
      <c r="J1006" s="33" t="s">
        <v>2126</v>
      </c>
      <c r="K1006" s="33" t="s">
        <v>21</v>
      </c>
      <c r="L1006" s="32"/>
      <c r="M1006" s="34"/>
      <c r="N1006" s="8" t="s">
        <v>93</v>
      </c>
      <c r="O1006" s="8"/>
    </row>
    <row r="1007" spans="1:15" s="9" customFormat="1" x14ac:dyDescent="0.25">
      <c r="A1007" s="16" t="s">
        <v>414</v>
      </c>
      <c r="C1007" s="18" t="s">
        <v>1726</v>
      </c>
      <c r="D1007" s="471"/>
      <c r="F1007" s="32" t="s">
        <v>1518</v>
      </c>
      <c r="G1007" s="33" t="s">
        <v>1564</v>
      </c>
      <c r="H1007" s="21" t="s">
        <v>3729</v>
      </c>
      <c r="I1007" s="32" t="str">
        <f>IF(VLOOKUP(A1007,Klassifizierung!$E$4:$W$577,18,FALSE)=0,"",VLOOKUP(A1007,Klassifizierung!$E$4:$W$577,18,FALSE))</f>
        <v>TGA-HZ</v>
      </c>
      <c r="J1007" s="33" t="s">
        <v>2126</v>
      </c>
      <c r="K1007" s="33" t="s">
        <v>21</v>
      </c>
      <c r="L1007" s="32"/>
      <c r="M1007" s="34"/>
      <c r="N1007" s="8" t="s">
        <v>93</v>
      </c>
      <c r="O1007" s="8"/>
    </row>
    <row r="1008" spans="1:15" s="9" customFormat="1" x14ac:dyDescent="0.25">
      <c r="A1008" s="16" t="s">
        <v>414</v>
      </c>
      <c r="C1008" s="25" t="s">
        <v>1694</v>
      </c>
      <c r="D1008" s="474"/>
      <c r="F1008" s="32" t="s">
        <v>1554</v>
      </c>
      <c r="G1008" s="33" t="s">
        <v>1642</v>
      </c>
      <c r="H1008" s="32" t="s">
        <v>1569</v>
      </c>
      <c r="I1008" s="32" t="str">
        <f>IF(VLOOKUP(A1008,Klassifizierung!$E$4:$W$577,18,FALSE)=0,"",VLOOKUP(A1008,Klassifizierung!$E$4:$W$577,18,FALSE))</f>
        <v>TGA-HZ</v>
      </c>
      <c r="J1008" s="33" t="s">
        <v>2126</v>
      </c>
      <c r="K1008" s="33" t="s">
        <v>21</v>
      </c>
      <c r="L1008" s="32"/>
      <c r="M1008" s="34"/>
      <c r="N1008" s="8" t="s">
        <v>93</v>
      </c>
      <c r="O1008" s="8"/>
    </row>
    <row r="1009" spans="1:15" s="9" customFormat="1" ht="15" x14ac:dyDescent="0.25">
      <c r="A1009" s="16" t="s">
        <v>414</v>
      </c>
      <c r="C1009" s="25" t="s">
        <v>1729</v>
      </c>
      <c r="D1009" s="474"/>
      <c r="F1009" s="32" t="s">
        <v>1554</v>
      </c>
      <c r="G1009" s="33" t="s">
        <v>3712</v>
      </c>
      <c r="H1009" s="32" t="s">
        <v>1569</v>
      </c>
      <c r="I1009" s="32" t="str">
        <f>IF(VLOOKUP(A1009,Klassifizierung!$E$4:$W$577,18,FALSE)=0,"",VLOOKUP(A1009,Klassifizierung!$E$4:$W$577,18,FALSE))</f>
        <v>TGA-HZ</v>
      </c>
      <c r="J1009" s="33" t="s">
        <v>2126</v>
      </c>
      <c r="K1009" s="33" t="s">
        <v>21</v>
      </c>
      <c r="L1009" s="32"/>
      <c r="M1009" s="34"/>
      <c r="N1009" s="8" t="s">
        <v>93</v>
      </c>
      <c r="O1009" s="8"/>
    </row>
    <row r="1010" spans="1:15" s="9" customFormat="1" x14ac:dyDescent="0.25">
      <c r="A1010" s="16" t="s">
        <v>414</v>
      </c>
      <c r="C1010" s="18" t="s">
        <v>1659</v>
      </c>
      <c r="D1010" s="471"/>
      <c r="F1010" s="32" t="s">
        <v>1554</v>
      </c>
      <c r="G1010" s="33" t="s">
        <v>1642</v>
      </c>
      <c r="H1010" s="32" t="s">
        <v>1569</v>
      </c>
      <c r="I1010" s="32" t="str">
        <f>IF(VLOOKUP(A1010,Klassifizierung!$E$4:$W$577,18,FALSE)=0,"",VLOOKUP(A1010,Klassifizierung!$E$4:$W$577,18,FALSE))</f>
        <v>TGA-HZ</v>
      </c>
      <c r="J1010" s="33" t="s">
        <v>2126</v>
      </c>
      <c r="K1010" s="33" t="s">
        <v>21</v>
      </c>
      <c r="L1010" s="32"/>
      <c r="M1010" s="34"/>
      <c r="N1010" s="8" t="s">
        <v>93</v>
      </c>
      <c r="O1010" s="8"/>
    </row>
    <row r="1011" spans="1:15" s="9" customFormat="1" x14ac:dyDescent="0.25">
      <c r="A1011" s="16" t="s">
        <v>414</v>
      </c>
      <c r="C1011" s="25" t="s">
        <v>1723</v>
      </c>
      <c r="D1011" s="474"/>
      <c r="F1011" s="32" t="s">
        <v>1554</v>
      </c>
      <c r="G1011" s="33" t="s">
        <v>1730</v>
      </c>
      <c r="H1011" s="32" t="s">
        <v>1569</v>
      </c>
      <c r="I1011" s="32" t="str">
        <f>IF(VLOOKUP(A1011,Klassifizierung!$E$4:$W$577,18,FALSE)=0,"",VLOOKUP(A1011,Klassifizierung!$E$4:$W$577,18,FALSE))</f>
        <v>TGA-HZ</v>
      </c>
      <c r="J1011" s="33" t="s">
        <v>2126</v>
      </c>
      <c r="K1011" s="33" t="s">
        <v>21</v>
      </c>
      <c r="L1011" s="32"/>
      <c r="M1011" s="34"/>
      <c r="N1011" s="8" t="s">
        <v>93</v>
      </c>
      <c r="O1011" s="8"/>
    </row>
    <row r="1012" spans="1:15" s="9" customFormat="1" x14ac:dyDescent="0.25">
      <c r="A1012" s="16" t="s">
        <v>414</v>
      </c>
      <c r="C1012" s="25" t="s">
        <v>1671</v>
      </c>
      <c r="D1012" s="474"/>
      <c r="F1012" s="32" t="s">
        <v>1554</v>
      </c>
      <c r="G1012" s="33" t="s">
        <v>1672</v>
      </c>
      <c r="H1012" s="32" t="s">
        <v>1569</v>
      </c>
      <c r="I1012" s="32" t="str">
        <f>IF(VLOOKUP(A1012,Klassifizierung!$E$4:$W$577,18,FALSE)=0,"",VLOOKUP(A1012,Klassifizierung!$E$4:$W$577,18,FALSE))</f>
        <v>TGA-HZ</v>
      </c>
      <c r="J1012" s="33" t="s">
        <v>2126</v>
      </c>
      <c r="K1012" s="33" t="s">
        <v>21</v>
      </c>
      <c r="L1012" s="32"/>
      <c r="M1012" s="34"/>
      <c r="N1012" s="8" t="s">
        <v>93</v>
      </c>
      <c r="O1012" s="8"/>
    </row>
    <row r="1013" spans="1:15" s="9" customFormat="1" x14ac:dyDescent="0.25">
      <c r="A1013" s="16" t="s">
        <v>414</v>
      </c>
      <c r="C1013" s="20" t="s">
        <v>1731</v>
      </c>
      <c r="D1013" s="470"/>
      <c r="F1013" s="32" t="s">
        <v>1554</v>
      </c>
      <c r="G1013" s="33" t="s">
        <v>1697</v>
      </c>
      <c r="H1013" s="32" t="s">
        <v>1569</v>
      </c>
      <c r="I1013" s="32" t="str">
        <f>IF(VLOOKUP(A1013,Klassifizierung!$E$4:$W$577,18,FALSE)=0,"",VLOOKUP(A1013,Klassifizierung!$E$4:$W$577,18,FALSE))</f>
        <v>TGA-HZ</v>
      </c>
      <c r="J1013" s="33" t="s">
        <v>2126</v>
      </c>
      <c r="K1013" s="33" t="s">
        <v>21</v>
      </c>
      <c r="L1013" s="32"/>
      <c r="M1013" s="34"/>
      <c r="N1013" s="8" t="s">
        <v>93</v>
      </c>
      <c r="O1013" s="8"/>
    </row>
    <row r="1014" spans="1:15" s="9" customFormat="1" x14ac:dyDescent="0.25">
      <c r="A1014" s="16" t="s">
        <v>418</v>
      </c>
      <c r="C1014" s="18" t="s">
        <v>1615</v>
      </c>
      <c r="D1014" s="471"/>
      <c r="F1014" s="32" t="s">
        <v>1518</v>
      </c>
      <c r="G1014" s="33" t="s">
        <v>47</v>
      </c>
      <c r="H1014" s="21" t="s">
        <v>1732</v>
      </c>
      <c r="I1014" s="32" t="str">
        <f>IF(VLOOKUP(A1014,Klassifizierung!$E$4:$W$577,18,FALSE)=0,"",VLOOKUP(A1014,Klassifizierung!$E$4:$W$577,18,FALSE))</f>
        <v>TGA-HZ</v>
      </c>
      <c r="J1014" s="33" t="s">
        <v>2126</v>
      </c>
      <c r="K1014" s="33" t="s">
        <v>21</v>
      </c>
      <c r="L1014" s="32"/>
      <c r="M1014" s="34"/>
      <c r="N1014" s="8" t="s">
        <v>93</v>
      </c>
      <c r="O1014" s="8"/>
    </row>
    <row r="1015" spans="1:15" s="9" customFormat="1" x14ac:dyDescent="0.25">
      <c r="A1015" s="16" t="s">
        <v>418</v>
      </c>
      <c r="C1015" s="18" t="s">
        <v>1726</v>
      </c>
      <c r="D1015" s="471"/>
      <c r="F1015" s="32" t="s">
        <v>1518</v>
      </c>
      <c r="G1015" s="33" t="s">
        <v>1564</v>
      </c>
      <c r="H1015" s="32" t="s">
        <v>3729</v>
      </c>
      <c r="I1015" s="32" t="str">
        <f>IF(VLOOKUP(A1015,Klassifizierung!$E$4:$W$577,18,FALSE)=0,"",VLOOKUP(A1015,Klassifizierung!$E$4:$W$577,18,FALSE))</f>
        <v>TGA-HZ</v>
      </c>
      <c r="J1015" s="33" t="s">
        <v>2126</v>
      </c>
      <c r="K1015" s="33" t="s">
        <v>21</v>
      </c>
      <c r="L1015" s="32"/>
      <c r="M1015" s="34"/>
      <c r="N1015" s="8" t="s">
        <v>93</v>
      </c>
      <c r="O1015" s="8"/>
    </row>
    <row r="1016" spans="1:15" s="9" customFormat="1" x14ac:dyDescent="0.25">
      <c r="A1016" s="16" t="s">
        <v>418</v>
      </c>
      <c r="C1016" s="25" t="s">
        <v>1694</v>
      </c>
      <c r="D1016" s="474"/>
      <c r="F1016" s="32" t="s">
        <v>1554</v>
      </c>
      <c r="G1016" s="33" t="s">
        <v>1642</v>
      </c>
      <c r="H1016" s="32" t="s">
        <v>1569</v>
      </c>
      <c r="I1016" s="32" t="str">
        <f>IF(VLOOKUP(A1016,Klassifizierung!$E$4:$W$577,18,FALSE)=0,"",VLOOKUP(A1016,Klassifizierung!$E$4:$W$577,18,FALSE))</f>
        <v>TGA-HZ</v>
      </c>
      <c r="J1016" s="33" t="s">
        <v>2126</v>
      </c>
      <c r="K1016" s="33" t="s">
        <v>21</v>
      </c>
      <c r="L1016" s="32"/>
      <c r="M1016" s="34"/>
      <c r="N1016" s="8" t="s">
        <v>93</v>
      </c>
      <c r="O1016" s="8"/>
    </row>
    <row r="1017" spans="1:15" s="9" customFormat="1" ht="15" x14ac:dyDescent="0.25">
      <c r="A1017" s="16" t="s">
        <v>418</v>
      </c>
      <c r="C1017" s="25" t="s">
        <v>1729</v>
      </c>
      <c r="D1017" s="474"/>
      <c r="F1017" s="32" t="s">
        <v>1554</v>
      </c>
      <c r="G1017" s="33" t="s">
        <v>3712</v>
      </c>
      <c r="H1017" s="32" t="s">
        <v>1569</v>
      </c>
      <c r="I1017" s="32" t="str">
        <f>IF(VLOOKUP(A1017,Klassifizierung!$E$4:$W$577,18,FALSE)=0,"",VLOOKUP(A1017,Klassifizierung!$E$4:$W$577,18,FALSE))</f>
        <v>TGA-HZ</v>
      </c>
      <c r="J1017" s="33" t="s">
        <v>2126</v>
      </c>
      <c r="K1017" s="33" t="s">
        <v>21</v>
      </c>
      <c r="L1017" s="32"/>
      <c r="M1017" s="34"/>
      <c r="N1017" s="8" t="s">
        <v>93</v>
      </c>
      <c r="O1017" s="8"/>
    </row>
    <row r="1018" spans="1:15" s="9" customFormat="1" x14ac:dyDescent="0.25">
      <c r="A1018" s="16" t="s">
        <v>418</v>
      </c>
      <c r="C1018" s="18" t="s">
        <v>1659</v>
      </c>
      <c r="D1018" s="471"/>
      <c r="F1018" s="32" t="s">
        <v>1554</v>
      </c>
      <c r="G1018" s="33" t="s">
        <v>1642</v>
      </c>
      <c r="H1018" s="32" t="s">
        <v>1569</v>
      </c>
      <c r="I1018" s="32" t="str">
        <f>IF(VLOOKUP(A1018,Klassifizierung!$E$4:$W$577,18,FALSE)=0,"",VLOOKUP(A1018,Klassifizierung!$E$4:$W$577,18,FALSE))</f>
        <v>TGA-HZ</v>
      </c>
      <c r="J1018" s="33" t="s">
        <v>2126</v>
      </c>
      <c r="K1018" s="33" t="s">
        <v>21</v>
      </c>
      <c r="L1018" s="32"/>
      <c r="M1018" s="34"/>
      <c r="N1018" s="8" t="s">
        <v>93</v>
      </c>
      <c r="O1018" s="8"/>
    </row>
    <row r="1019" spans="1:15" s="9" customFormat="1" x14ac:dyDescent="0.25">
      <c r="A1019" s="16" t="s">
        <v>418</v>
      </c>
      <c r="C1019" s="25" t="s">
        <v>1723</v>
      </c>
      <c r="D1019" s="474"/>
      <c r="F1019" s="32" t="s">
        <v>1554</v>
      </c>
      <c r="G1019" s="33" t="s">
        <v>1730</v>
      </c>
      <c r="H1019" s="32" t="s">
        <v>1569</v>
      </c>
      <c r="I1019" s="32" t="str">
        <f>IF(VLOOKUP(A1019,Klassifizierung!$E$4:$W$577,18,FALSE)=0,"",VLOOKUP(A1019,Klassifizierung!$E$4:$W$577,18,FALSE))</f>
        <v>TGA-HZ</v>
      </c>
      <c r="J1019" s="33" t="s">
        <v>2126</v>
      </c>
      <c r="K1019" s="33" t="s">
        <v>21</v>
      </c>
      <c r="L1019" s="32"/>
      <c r="M1019" s="34"/>
      <c r="N1019" s="8" t="s">
        <v>93</v>
      </c>
      <c r="O1019" s="8"/>
    </row>
    <row r="1020" spans="1:15" s="9" customFormat="1" x14ac:dyDescent="0.25">
      <c r="A1020" s="16" t="s">
        <v>418</v>
      </c>
      <c r="C1020" s="25" t="s">
        <v>1671</v>
      </c>
      <c r="D1020" s="474"/>
      <c r="F1020" s="32" t="s">
        <v>1554</v>
      </c>
      <c r="G1020" s="33" t="s">
        <v>1672</v>
      </c>
      <c r="H1020" s="32" t="s">
        <v>1569</v>
      </c>
      <c r="I1020" s="32" t="str">
        <f>IF(VLOOKUP(A1020,Klassifizierung!$E$4:$W$577,18,FALSE)=0,"",VLOOKUP(A1020,Klassifizierung!$E$4:$W$577,18,FALSE))</f>
        <v>TGA-HZ</v>
      </c>
      <c r="J1020" s="33" t="s">
        <v>2126</v>
      </c>
      <c r="K1020" s="33" t="s">
        <v>21</v>
      </c>
      <c r="L1020" s="32"/>
      <c r="M1020" s="34"/>
      <c r="N1020" s="8" t="s">
        <v>93</v>
      </c>
      <c r="O1020" s="8"/>
    </row>
    <row r="1021" spans="1:15" s="9" customFormat="1" x14ac:dyDescent="0.25">
      <c r="A1021" s="16" t="s">
        <v>418</v>
      </c>
      <c r="C1021" s="20" t="s">
        <v>1731</v>
      </c>
      <c r="D1021" s="470"/>
      <c r="F1021" s="32" t="s">
        <v>1554</v>
      </c>
      <c r="G1021" s="33" t="s">
        <v>1697</v>
      </c>
      <c r="H1021" s="32" t="s">
        <v>1569</v>
      </c>
      <c r="I1021" s="32" t="str">
        <f>IF(VLOOKUP(A1021,Klassifizierung!$E$4:$W$577,18,FALSE)=0,"",VLOOKUP(A1021,Klassifizierung!$E$4:$W$577,18,FALSE))</f>
        <v>TGA-HZ</v>
      </c>
      <c r="J1021" s="33" t="s">
        <v>2126</v>
      </c>
      <c r="K1021" s="33" t="s">
        <v>21</v>
      </c>
      <c r="L1021" s="32"/>
      <c r="M1021" s="34"/>
      <c r="N1021" s="8" t="s">
        <v>93</v>
      </c>
      <c r="O1021" s="8"/>
    </row>
    <row r="1022" spans="1:15" s="9" customFormat="1" x14ac:dyDescent="0.25">
      <c r="A1022" s="16" t="s">
        <v>422</v>
      </c>
      <c r="C1022" s="18" t="s">
        <v>1615</v>
      </c>
      <c r="D1022" s="471"/>
      <c r="F1022" s="32" t="s">
        <v>1518</v>
      </c>
      <c r="G1022" s="33" t="s">
        <v>1564</v>
      </c>
      <c r="H1022" s="32" t="s">
        <v>1567</v>
      </c>
      <c r="I1022" s="32" t="str">
        <f>IF(VLOOKUP(A1022,Klassifizierung!$E$4:$W$577,18,FALSE)=0,"",VLOOKUP(A1022,Klassifizierung!$E$4:$W$577,18,FALSE))</f>
        <v>TGA-HZ</v>
      </c>
      <c r="J1022" s="33" t="s">
        <v>2126</v>
      </c>
      <c r="K1022" s="33" t="s">
        <v>21</v>
      </c>
      <c r="L1022" s="32"/>
      <c r="M1022" s="34"/>
      <c r="N1022" s="8" t="s">
        <v>93</v>
      </c>
      <c r="O1022" s="8"/>
    </row>
    <row r="1023" spans="1:15" s="9" customFormat="1" x14ac:dyDescent="0.25">
      <c r="A1023" s="16" t="s">
        <v>422</v>
      </c>
      <c r="C1023" s="20" t="s">
        <v>1734</v>
      </c>
      <c r="D1023" s="470"/>
      <c r="F1023" s="32" t="s">
        <v>1518</v>
      </c>
      <c r="G1023" s="33" t="s">
        <v>47</v>
      </c>
      <c r="H1023" s="21" t="s">
        <v>3730</v>
      </c>
      <c r="I1023" s="32" t="str">
        <f>IF(VLOOKUP(A1023,Klassifizierung!$E$4:$W$577,18,FALSE)=0,"",VLOOKUP(A1023,Klassifizierung!$E$4:$W$577,18,FALSE))</f>
        <v>TGA-HZ</v>
      </c>
      <c r="J1023" s="33" t="s">
        <v>2126</v>
      </c>
      <c r="K1023" s="33" t="s">
        <v>21</v>
      </c>
      <c r="L1023" s="32"/>
      <c r="M1023" s="34"/>
      <c r="N1023" s="8" t="s">
        <v>93</v>
      </c>
      <c r="O1023" s="8"/>
    </row>
    <row r="1024" spans="1:15" s="9" customFormat="1" x14ac:dyDescent="0.25">
      <c r="A1024" s="16" t="s">
        <v>422</v>
      </c>
      <c r="C1024" s="18" t="s">
        <v>1737</v>
      </c>
      <c r="D1024" s="471"/>
      <c r="F1024" s="32" t="s">
        <v>1518</v>
      </c>
      <c r="G1024" s="33" t="s">
        <v>47</v>
      </c>
      <c r="H1024" s="21" t="s">
        <v>3731</v>
      </c>
      <c r="I1024" s="32" t="str">
        <f>IF(VLOOKUP(A1024,Klassifizierung!$E$4:$W$577,18,FALSE)=0,"",VLOOKUP(A1024,Klassifizierung!$E$4:$W$577,18,FALSE))</f>
        <v>TGA-HZ</v>
      </c>
      <c r="J1024" s="33" t="s">
        <v>2126</v>
      </c>
      <c r="K1024" s="33" t="s">
        <v>21</v>
      </c>
      <c r="L1024" s="32"/>
      <c r="M1024" s="34"/>
      <c r="N1024" s="8" t="s">
        <v>93</v>
      </c>
      <c r="O1024" s="8"/>
    </row>
    <row r="1025" spans="1:15" s="9" customFormat="1" x14ac:dyDescent="0.25">
      <c r="A1025" s="16" t="s">
        <v>422</v>
      </c>
      <c r="C1025" s="20" t="s">
        <v>1675</v>
      </c>
      <c r="D1025" s="470"/>
      <c r="F1025" s="32" t="s">
        <v>1554</v>
      </c>
      <c r="G1025" s="33" t="s">
        <v>1642</v>
      </c>
      <c r="H1025" s="32" t="s">
        <v>1569</v>
      </c>
      <c r="I1025" s="32" t="str">
        <f>IF(VLOOKUP(A1025,Klassifizierung!$E$4:$W$577,18,FALSE)=0,"",VLOOKUP(A1025,Klassifizierung!$E$4:$W$577,18,FALSE))</f>
        <v>TGA-HZ</v>
      </c>
      <c r="J1025" s="33" t="s">
        <v>2126</v>
      </c>
      <c r="K1025" s="33" t="s">
        <v>21</v>
      </c>
      <c r="L1025" s="32"/>
      <c r="M1025" s="34"/>
      <c r="N1025" s="8" t="s">
        <v>93</v>
      </c>
      <c r="O1025" s="8"/>
    </row>
    <row r="1026" spans="1:15" s="9" customFormat="1" x14ac:dyDescent="0.25">
      <c r="A1026" s="16" t="s">
        <v>422</v>
      </c>
      <c r="C1026" s="20" t="s">
        <v>1645</v>
      </c>
      <c r="D1026" s="470"/>
      <c r="F1026" s="32" t="s">
        <v>1518</v>
      </c>
      <c r="G1026" s="33" t="s">
        <v>1564</v>
      </c>
      <c r="H1026" s="32" t="s">
        <v>3708</v>
      </c>
      <c r="I1026" s="32" t="str">
        <f>IF(VLOOKUP(A1026,Klassifizierung!$E$4:$W$577,18,FALSE)=0,"",VLOOKUP(A1026,Klassifizierung!$E$4:$W$577,18,FALSE))</f>
        <v>TGA-HZ</v>
      </c>
      <c r="J1026" s="33" t="s">
        <v>2126</v>
      </c>
      <c r="K1026" s="33" t="s">
        <v>21</v>
      </c>
      <c r="L1026" s="32"/>
      <c r="M1026" s="34"/>
      <c r="N1026" s="8" t="s">
        <v>93</v>
      </c>
      <c r="O1026" s="8"/>
    </row>
    <row r="1027" spans="1:15" s="9" customFormat="1" x14ac:dyDescent="0.25">
      <c r="A1027" s="16" t="s">
        <v>422</v>
      </c>
      <c r="C1027" s="20" t="s">
        <v>1694</v>
      </c>
      <c r="D1027" s="470"/>
      <c r="F1027" s="32" t="s">
        <v>1554</v>
      </c>
      <c r="G1027" s="33" t="s">
        <v>1642</v>
      </c>
      <c r="H1027" s="32" t="s">
        <v>1569</v>
      </c>
      <c r="I1027" s="32" t="str">
        <f>IF(VLOOKUP(A1027,Klassifizierung!$E$4:$W$577,18,FALSE)=0,"",VLOOKUP(A1027,Klassifizierung!$E$4:$W$577,18,FALSE))</f>
        <v>TGA-HZ</v>
      </c>
      <c r="J1027" s="33" t="s">
        <v>2126</v>
      </c>
      <c r="K1027" s="33" t="s">
        <v>21</v>
      </c>
      <c r="L1027" s="32"/>
      <c r="M1027" s="34"/>
      <c r="N1027" s="8" t="s">
        <v>93</v>
      </c>
      <c r="O1027" s="8"/>
    </row>
    <row r="1028" spans="1:15" s="9" customFormat="1" x14ac:dyDescent="0.25">
      <c r="A1028" s="16" t="s">
        <v>422</v>
      </c>
      <c r="C1028" s="20" t="s">
        <v>1638</v>
      </c>
      <c r="D1028" s="470"/>
      <c r="F1028" s="32" t="s">
        <v>1554</v>
      </c>
      <c r="G1028" s="33" t="s">
        <v>1642</v>
      </c>
      <c r="H1028" s="32" t="s">
        <v>1569</v>
      </c>
      <c r="I1028" s="32" t="str">
        <f>IF(VLOOKUP(A1028,Klassifizierung!$E$4:$W$577,18,FALSE)=0,"",VLOOKUP(A1028,Klassifizierung!$E$4:$W$577,18,FALSE))</f>
        <v>TGA-HZ</v>
      </c>
      <c r="J1028" s="33" t="s">
        <v>2126</v>
      </c>
      <c r="K1028" s="33" t="s">
        <v>21</v>
      </c>
      <c r="L1028" s="32"/>
      <c r="M1028" s="34"/>
      <c r="N1028" s="8" t="s">
        <v>93</v>
      </c>
      <c r="O1028" s="8"/>
    </row>
    <row r="1029" spans="1:15" s="9" customFormat="1" x14ac:dyDescent="0.25">
      <c r="A1029" s="16" t="s">
        <v>422</v>
      </c>
      <c r="C1029" s="20" t="s">
        <v>1649</v>
      </c>
      <c r="D1029" s="470"/>
      <c r="F1029" s="32" t="s">
        <v>1518</v>
      </c>
      <c r="G1029" s="33" t="s">
        <v>1564</v>
      </c>
      <c r="H1029" s="32" t="s">
        <v>3709</v>
      </c>
      <c r="I1029" s="32" t="str">
        <f>IF(VLOOKUP(A1029,Klassifizierung!$E$4:$W$577,18,FALSE)=0,"",VLOOKUP(A1029,Klassifizierung!$E$4:$W$577,18,FALSE))</f>
        <v>TGA-HZ</v>
      </c>
      <c r="J1029" s="33" t="s">
        <v>2126</v>
      </c>
      <c r="K1029" s="33" t="s">
        <v>21</v>
      </c>
      <c r="L1029" s="32"/>
      <c r="M1029" s="34"/>
      <c r="N1029" s="8" t="s">
        <v>93</v>
      </c>
      <c r="O1029" s="8"/>
    </row>
    <row r="1030" spans="1:15" s="9" customFormat="1" ht="114.75" x14ac:dyDescent="0.25">
      <c r="A1030" s="16" t="s">
        <v>422</v>
      </c>
      <c r="C1030" s="18" t="s">
        <v>2659</v>
      </c>
      <c r="D1030" s="471"/>
      <c r="F1030" s="32" t="s">
        <v>1518</v>
      </c>
      <c r="G1030" s="33" t="s">
        <v>1564</v>
      </c>
      <c r="H1030" s="32" t="s">
        <v>3732</v>
      </c>
      <c r="I1030" s="32" t="str">
        <f>IF(VLOOKUP(A1030,Klassifizierung!$E$4:$W$577,18,FALSE)=0,"",VLOOKUP(A1030,Klassifizierung!$E$4:$W$577,18,FALSE))</f>
        <v>TGA-HZ</v>
      </c>
      <c r="J1030" s="33" t="s">
        <v>2126</v>
      </c>
      <c r="K1030" s="33" t="s">
        <v>21</v>
      </c>
      <c r="L1030" s="32"/>
      <c r="M1030" s="34"/>
      <c r="N1030" s="8" t="s">
        <v>93</v>
      </c>
      <c r="O1030" s="8"/>
    </row>
    <row r="1031" spans="1:15" s="9" customFormat="1" x14ac:dyDescent="0.25">
      <c r="A1031" s="16" t="s">
        <v>422</v>
      </c>
      <c r="C1031" s="18" t="s">
        <v>1741</v>
      </c>
      <c r="D1031" s="471"/>
      <c r="F1031" s="32" t="s">
        <v>1554</v>
      </c>
      <c r="G1031" s="33" t="s">
        <v>1598</v>
      </c>
      <c r="H1031" s="32" t="s">
        <v>1569</v>
      </c>
      <c r="I1031" s="32" t="str">
        <f>IF(VLOOKUP(A1031,Klassifizierung!$E$4:$W$577,18,FALSE)=0,"",VLOOKUP(A1031,Klassifizierung!$E$4:$W$577,18,FALSE))</f>
        <v>TGA-HZ</v>
      </c>
      <c r="J1031" s="33" t="s">
        <v>2126</v>
      </c>
      <c r="K1031" s="33" t="s">
        <v>21</v>
      </c>
      <c r="L1031" s="32"/>
      <c r="M1031" s="34"/>
      <c r="N1031" s="8" t="s">
        <v>93</v>
      </c>
      <c r="O1031" s="8"/>
    </row>
    <row r="1032" spans="1:15" s="9" customFormat="1" x14ac:dyDescent="0.25">
      <c r="A1032" s="16" t="s">
        <v>424</v>
      </c>
      <c r="C1032" s="18" t="s">
        <v>1615</v>
      </c>
      <c r="D1032" s="471"/>
      <c r="F1032" s="32" t="s">
        <v>1518</v>
      </c>
      <c r="G1032" s="33" t="s">
        <v>47</v>
      </c>
      <c r="H1032" s="32" t="s">
        <v>3733</v>
      </c>
      <c r="I1032" s="32" t="str">
        <f>IF(VLOOKUP(A1032,Klassifizierung!$E$4:$W$577,18,FALSE)=0,"",VLOOKUP(A1032,Klassifizierung!$E$4:$W$577,18,FALSE))</f>
        <v>TGA-HZ</v>
      </c>
      <c r="J1032" s="33" t="s">
        <v>2126</v>
      </c>
      <c r="K1032" s="33" t="s">
        <v>21</v>
      </c>
      <c r="L1032" s="32"/>
      <c r="M1032" s="34"/>
      <c r="N1032" s="8" t="s">
        <v>93</v>
      </c>
      <c r="O1032" s="8"/>
    </row>
    <row r="1033" spans="1:15" s="9" customFormat="1" x14ac:dyDescent="0.25">
      <c r="A1033" s="16" t="s">
        <v>424</v>
      </c>
      <c r="C1033" s="18" t="s">
        <v>1743</v>
      </c>
      <c r="D1033" s="471"/>
      <c r="F1033" s="32" t="s">
        <v>1518</v>
      </c>
      <c r="G1033" s="33" t="s">
        <v>47</v>
      </c>
      <c r="H1033" s="32" t="s">
        <v>3734</v>
      </c>
      <c r="I1033" s="32" t="str">
        <f>IF(VLOOKUP(A1033,Klassifizierung!$E$4:$W$577,18,FALSE)=0,"",VLOOKUP(A1033,Klassifizierung!$E$4:$W$577,18,FALSE))</f>
        <v>TGA-HZ</v>
      </c>
      <c r="J1033" s="33" t="s">
        <v>2126</v>
      </c>
      <c r="K1033" s="33" t="s">
        <v>21</v>
      </c>
      <c r="L1033" s="32"/>
      <c r="M1033" s="34"/>
      <c r="N1033" s="8" t="s">
        <v>93</v>
      </c>
      <c r="O1033" s="8"/>
    </row>
    <row r="1034" spans="1:15" s="9" customFormat="1" x14ac:dyDescent="0.25">
      <c r="A1034" s="16" t="s">
        <v>424</v>
      </c>
      <c r="C1034" s="18" t="s">
        <v>1659</v>
      </c>
      <c r="D1034" s="471"/>
      <c r="F1034" s="32" t="s">
        <v>1554</v>
      </c>
      <c r="G1034" s="33" t="s">
        <v>1642</v>
      </c>
      <c r="H1034" s="32" t="s">
        <v>1569</v>
      </c>
      <c r="I1034" s="32" t="str">
        <f>IF(VLOOKUP(A1034,Klassifizierung!$E$4:$W$577,18,FALSE)=0,"",VLOOKUP(A1034,Klassifizierung!$E$4:$W$577,18,FALSE))</f>
        <v>TGA-HZ</v>
      </c>
      <c r="J1034" s="33" t="s">
        <v>2126</v>
      </c>
      <c r="K1034" s="33" t="s">
        <v>21</v>
      </c>
      <c r="L1034" s="32"/>
      <c r="M1034" s="34"/>
      <c r="N1034" s="8" t="s">
        <v>93</v>
      </c>
      <c r="O1034" s="8"/>
    </row>
    <row r="1035" spans="1:15" s="9" customFormat="1" x14ac:dyDescent="0.25">
      <c r="A1035" s="16" t="s">
        <v>424</v>
      </c>
      <c r="C1035" s="25" t="s">
        <v>1723</v>
      </c>
      <c r="D1035" s="474"/>
      <c r="F1035" s="32" t="s">
        <v>1554</v>
      </c>
      <c r="G1035" s="33" t="s">
        <v>1688</v>
      </c>
      <c r="H1035" s="32" t="s">
        <v>1569</v>
      </c>
      <c r="I1035" s="32" t="str">
        <f>IF(VLOOKUP(A1035,Klassifizierung!$E$4:$W$577,18,FALSE)=0,"",VLOOKUP(A1035,Klassifizierung!$E$4:$W$577,18,FALSE))</f>
        <v>TGA-HZ</v>
      </c>
      <c r="J1035" s="33" t="s">
        <v>2126</v>
      </c>
      <c r="K1035" s="33" t="s">
        <v>21</v>
      </c>
      <c r="L1035" s="32"/>
      <c r="M1035" s="34"/>
      <c r="N1035" s="8" t="s">
        <v>93</v>
      </c>
      <c r="O1035" s="8"/>
    </row>
    <row r="1036" spans="1:15" s="9" customFormat="1" x14ac:dyDescent="0.25">
      <c r="A1036" s="16" t="s">
        <v>424</v>
      </c>
      <c r="C1036" s="18" t="s">
        <v>1746</v>
      </c>
      <c r="D1036" s="471"/>
      <c r="F1036" s="32" t="s">
        <v>1554</v>
      </c>
      <c r="G1036" s="33" t="s">
        <v>1568</v>
      </c>
      <c r="H1036" s="32" t="s">
        <v>1569</v>
      </c>
      <c r="I1036" s="32" t="str">
        <f>IF(VLOOKUP(A1036,Klassifizierung!$E$4:$W$577,18,FALSE)=0,"",VLOOKUP(A1036,Klassifizierung!$E$4:$W$577,18,FALSE))</f>
        <v>TGA-HZ</v>
      </c>
      <c r="J1036" s="33" t="s">
        <v>2126</v>
      </c>
      <c r="K1036" s="33" t="s">
        <v>21</v>
      </c>
      <c r="L1036" s="32"/>
      <c r="M1036" s="34"/>
      <c r="N1036" s="8" t="s">
        <v>93</v>
      </c>
      <c r="O1036" s="8"/>
    </row>
    <row r="1037" spans="1:15" s="9" customFormat="1" x14ac:dyDescent="0.25">
      <c r="A1037" s="16" t="s">
        <v>424</v>
      </c>
      <c r="C1037" s="18" t="s">
        <v>1747</v>
      </c>
      <c r="D1037" s="471"/>
      <c r="F1037" s="32" t="s">
        <v>1518</v>
      </c>
      <c r="G1037" s="33" t="s">
        <v>1564</v>
      </c>
      <c r="H1037" s="21" t="s">
        <v>3735</v>
      </c>
      <c r="I1037" s="32" t="str">
        <f>IF(VLOOKUP(A1037,Klassifizierung!$E$4:$W$577,18,FALSE)=0,"",VLOOKUP(A1037,Klassifizierung!$E$4:$W$577,18,FALSE))</f>
        <v>TGA-HZ</v>
      </c>
      <c r="J1037" s="33" t="s">
        <v>2126</v>
      </c>
      <c r="K1037" s="33" t="s">
        <v>21</v>
      </c>
      <c r="L1037" s="32"/>
      <c r="M1037" s="34"/>
      <c r="N1037" s="8" t="s">
        <v>93</v>
      </c>
      <c r="O1037" s="8"/>
    </row>
    <row r="1038" spans="1:15" s="9" customFormat="1" ht="15" x14ac:dyDescent="0.25">
      <c r="A1038" s="16" t="s">
        <v>424</v>
      </c>
      <c r="C1038" s="20" t="s">
        <v>1749</v>
      </c>
      <c r="D1038" s="470"/>
      <c r="F1038" s="32" t="s">
        <v>1554</v>
      </c>
      <c r="G1038" s="33" t="s">
        <v>3685</v>
      </c>
      <c r="H1038" s="32" t="s">
        <v>1569</v>
      </c>
      <c r="I1038" s="32" t="str">
        <f>IF(VLOOKUP(A1038,Klassifizierung!$E$4:$W$577,18,FALSE)=0,"",VLOOKUP(A1038,Klassifizierung!$E$4:$W$577,18,FALSE))</f>
        <v>TGA-HZ</v>
      </c>
      <c r="J1038" s="33" t="s">
        <v>2126</v>
      </c>
      <c r="K1038" s="33" t="s">
        <v>21</v>
      </c>
      <c r="L1038" s="32"/>
      <c r="M1038" s="34"/>
      <c r="N1038" s="8" t="s">
        <v>93</v>
      </c>
      <c r="O1038" s="8"/>
    </row>
    <row r="1039" spans="1:15" s="9" customFormat="1" x14ac:dyDescent="0.25">
      <c r="A1039" s="16" t="s">
        <v>426</v>
      </c>
      <c r="C1039" s="18" t="s">
        <v>1615</v>
      </c>
      <c r="D1039" s="471"/>
      <c r="F1039" s="32" t="s">
        <v>1518</v>
      </c>
      <c r="G1039" s="33" t="s">
        <v>1564</v>
      </c>
      <c r="H1039" s="32" t="s">
        <v>1567</v>
      </c>
      <c r="I1039" s="32" t="str">
        <f>IF(VLOOKUP(A1039,Klassifizierung!$E$4:$W$577,18,FALSE)=0,"",VLOOKUP(A1039,Klassifizierung!$E$4:$W$577,18,FALSE))</f>
        <v>TGA-HZ</v>
      </c>
      <c r="J1039" s="33" t="s">
        <v>2126</v>
      </c>
      <c r="K1039" s="33" t="s">
        <v>21</v>
      </c>
      <c r="L1039" s="32"/>
      <c r="M1039" s="34"/>
      <c r="N1039" s="8" t="s">
        <v>93</v>
      </c>
      <c r="O1039" s="8"/>
    </row>
    <row r="1040" spans="1:15" s="9" customFormat="1" x14ac:dyDescent="0.25">
      <c r="A1040" s="16" t="s">
        <v>426</v>
      </c>
      <c r="C1040" s="18" t="s">
        <v>1726</v>
      </c>
      <c r="D1040" s="471"/>
      <c r="F1040" s="32" t="s">
        <v>1518</v>
      </c>
      <c r="G1040" s="33" t="s">
        <v>1564</v>
      </c>
      <c r="H1040" s="21" t="s">
        <v>3729</v>
      </c>
      <c r="I1040" s="32" t="str">
        <f>IF(VLOOKUP(A1040,Klassifizierung!$E$4:$W$577,18,FALSE)=0,"",VLOOKUP(A1040,Klassifizierung!$E$4:$W$577,18,FALSE))</f>
        <v>TGA-HZ</v>
      </c>
      <c r="J1040" s="33" t="s">
        <v>2126</v>
      </c>
      <c r="K1040" s="33" t="s">
        <v>21</v>
      </c>
      <c r="L1040" s="32"/>
      <c r="M1040" s="34"/>
      <c r="N1040" s="8" t="s">
        <v>93</v>
      </c>
      <c r="O1040" s="8"/>
    </row>
    <row r="1041" spans="1:15" s="9" customFormat="1" x14ac:dyDescent="0.25">
      <c r="A1041" s="16" t="s">
        <v>426</v>
      </c>
      <c r="C1041" s="18" t="s">
        <v>1750</v>
      </c>
      <c r="D1041" s="471"/>
      <c r="F1041" s="32" t="s">
        <v>1554</v>
      </c>
      <c r="G1041" s="33" t="s">
        <v>1642</v>
      </c>
      <c r="H1041" s="32" t="s">
        <v>1569</v>
      </c>
      <c r="I1041" s="32" t="str">
        <f>IF(VLOOKUP(A1041,Klassifizierung!$E$4:$W$577,18,FALSE)=0,"",VLOOKUP(A1041,Klassifizierung!$E$4:$W$577,18,FALSE))</f>
        <v>TGA-HZ</v>
      </c>
      <c r="J1041" s="33" t="s">
        <v>2126</v>
      </c>
      <c r="K1041" s="33" t="s">
        <v>21</v>
      </c>
      <c r="L1041" s="32"/>
      <c r="M1041" s="34"/>
      <c r="N1041" s="8" t="s">
        <v>93</v>
      </c>
      <c r="O1041" s="8"/>
    </row>
    <row r="1042" spans="1:15" s="9" customFormat="1" x14ac:dyDescent="0.25">
      <c r="A1042" s="16" t="s">
        <v>426</v>
      </c>
      <c r="C1042" s="18" t="s">
        <v>1751</v>
      </c>
      <c r="D1042" s="471"/>
      <c r="F1042" s="32" t="s">
        <v>1554</v>
      </c>
      <c r="G1042" s="33" t="s">
        <v>1642</v>
      </c>
      <c r="H1042" s="32" t="s">
        <v>1569</v>
      </c>
      <c r="I1042" s="32" t="str">
        <f>IF(VLOOKUP(A1042,Klassifizierung!$E$4:$W$577,18,FALSE)=0,"",VLOOKUP(A1042,Klassifizierung!$E$4:$W$577,18,FALSE))</f>
        <v>TGA-HZ</v>
      </c>
      <c r="J1042" s="33" t="s">
        <v>2126</v>
      </c>
      <c r="K1042" s="33" t="s">
        <v>21</v>
      </c>
      <c r="L1042" s="32"/>
      <c r="M1042" s="34"/>
      <c r="N1042" s="8" t="s">
        <v>93</v>
      </c>
      <c r="O1042" s="8"/>
    </row>
    <row r="1043" spans="1:15" s="9" customFormat="1" x14ac:dyDescent="0.25">
      <c r="A1043" s="16" t="s">
        <v>426</v>
      </c>
      <c r="C1043" s="25" t="s">
        <v>1723</v>
      </c>
      <c r="D1043" s="474"/>
      <c r="F1043" s="32" t="s">
        <v>1554</v>
      </c>
      <c r="G1043" s="33" t="s">
        <v>1730</v>
      </c>
      <c r="H1043" s="32" t="s">
        <v>1569</v>
      </c>
      <c r="I1043" s="32" t="str">
        <f>IF(VLOOKUP(A1043,Klassifizierung!$E$4:$W$577,18,FALSE)=0,"",VLOOKUP(A1043,Klassifizierung!$E$4:$W$577,18,FALSE))</f>
        <v>TGA-HZ</v>
      </c>
      <c r="J1043" s="33" t="s">
        <v>2126</v>
      </c>
      <c r="K1043" s="33" t="s">
        <v>21</v>
      </c>
      <c r="L1043" s="32"/>
      <c r="M1043" s="34"/>
      <c r="N1043" s="8" t="s">
        <v>93</v>
      </c>
      <c r="O1043" s="8"/>
    </row>
    <row r="1044" spans="1:15" s="9" customFormat="1" x14ac:dyDescent="0.25">
      <c r="A1044" s="16" t="s">
        <v>428</v>
      </c>
      <c r="C1044" s="18" t="s">
        <v>1615</v>
      </c>
      <c r="D1044" s="471"/>
      <c r="F1044" s="32" t="s">
        <v>1518</v>
      </c>
      <c r="G1044" s="33" t="s">
        <v>1564</v>
      </c>
      <c r="H1044" s="32" t="s">
        <v>1567</v>
      </c>
      <c r="I1044" s="32" t="str">
        <f>IF(VLOOKUP(A1044,Klassifizierung!$E$4:$W$577,18,FALSE)=0,"",VLOOKUP(A1044,Klassifizierung!$E$4:$W$577,18,FALSE))</f>
        <v>TGA-HZ</v>
      </c>
      <c r="J1044" s="33" t="s">
        <v>2126</v>
      </c>
      <c r="K1044" s="33" t="s">
        <v>21</v>
      </c>
      <c r="L1044" s="32"/>
      <c r="M1044" s="34"/>
      <c r="N1044" s="8" t="s">
        <v>93</v>
      </c>
      <c r="O1044" s="8"/>
    </row>
    <row r="1045" spans="1:15" s="9" customFormat="1" x14ac:dyDescent="0.25">
      <c r="A1045" s="16" t="s">
        <v>428</v>
      </c>
      <c r="C1045" s="18" t="s">
        <v>1750</v>
      </c>
      <c r="D1045" s="471"/>
      <c r="F1045" s="32" t="s">
        <v>1554</v>
      </c>
      <c r="G1045" s="33" t="s">
        <v>1642</v>
      </c>
      <c r="H1045" s="32" t="s">
        <v>1569</v>
      </c>
      <c r="I1045" s="32" t="str">
        <f>IF(VLOOKUP(A1045,Klassifizierung!$E$4:$W$577,18,FALSE)=0,"",VLOOKUP(A1045,Klassifizierung!$E$4:$W$577,18,FALSE))</f>
        <v>TGA-HZ</v>
      </c>
      <c r="J1045" s="33" t="s">
        <v>2126</v>
      </c>
      <c r="K1045" s="33" t="s">
        <v>21</v>
      </c>
      <c r="L1045" s="32"/>
      <c r="M1045" s="34"/>
      <c r="N1045" s="8" t="s">
        <v>93</v>
      </c>
      <c r="O1045" s="8"/>
    </row>
    <row r="1046" spans="1:15" s="9" customFormat="1" x14ac:dyDescent="0.25">
      <c r="A1046" s="16" t="s">
        <v>428</v>
      </c>
      <c r="C1046" s="18" t="s">
        <v>1751</v>
      </c>
      <c r="D1046" s="471"/>
      <c r="F1046" s="32" t="s">
        <v>1554</v>
      </c>
      <c r="G1046" s="33" t="s">
        <v>1642</v>
      </c>
      <c r="H1046" s="32" t="s">
        <v>1569</v>
      </c>
      <c r="I1046" s="32" t="str">
        <f>IF(VLOOKUP(A1046,Klassifizierung!$E$4:$W$577,18,FALSE)=0,"",VLOOKUP(A1046,Klassifizierung!$E$4:$W$577,18,FALSE))</f>
        <v>TGA-HZ</v>
      </c>
      <c r="J1046" s="33" t="s">
        <v>2126</v>
      </c>
      <c r="K1046" s="33" t="s">
        <v>21</v>
      </c>
      <c r="L1046" s="32"/>
      <c r="M1046" s="34"/>
      <c r="N1046" s="8" t="s">
        <v>93</v>
      </c>
      <c r="O1046" s="8"/>
    </row>
    <row r="1047" spans="1:15" s="9" customFormat="1" x14ac:dyDescent="0.25">
      <c r="A1047" s="16" t="s">
        <v>428</v>
      </c>
      <c r="C1047" s="25" t="s">
        <v>1723</v>
      </c>
      <c r="D1047" s="474"/>
      <c r="F1047" s="32" t="s">
        <v>1554</v>
      </c>
      <c r="G1047" s="33" t="s">
        <v>1730</v>
      </c>
      <c r="H1047" s="32" t="s">
        <v>1569</v>
      </c>
      <c r="I1047" s="32" t="str">
        <f>IF(VLOOKUP(A1047,Klassifizierung!$E$4:$W$577,18,FALSE)=0,"",VLOOKUP(A1047,Klassifizierung!$E$4:$W$577,18,FALSE))</f>
        <v>TGA-HZ</v>
      </c>
      <c r="J1047" s="33" t="s">
        <v>2126</v>
      </c>
      <c r="K1047" s="33" t="s">
        <v>21</v>
      </c>
      <c r="L1047" s="32"/>
      <c r="M1047" s="34"/>
      <c r="N1047" s="8" t="s">
        <v>93</v>
      </c>
      <c r="O1047" s="8"/>
    </row>
    <row r="1048" spans="1:15" s="9" customFormat="1" x14ac:dyDescent="0.25">
      <c r="A1048" s="526" t="s">
        <v>432</v>
      </c>
      <c r="C1048" s="18" t="s">
        <v>1615</v>
      </c>
      <c r="D1048" s="471"/>
      <c r="F1048" s="32" t="s">
        <v>1518</v>
      </c>
      <c r="G1048" s="33" t="s">
        <v>1564</v>
      </c>
      <c r="H1048" s="32" t="s">
        <v>1567</v>
      </c>
      <c r="I1048" s="32" t="str">
        <f>IF(VLOOKUP(A1048,Klassifizierung!$E$4:$W$577,18,FALSE)=0,"",VLOOKUP(A1048,Klassifizierung!$E$4:$W$577,18,FALSE))</f>
        <v>TGA-HZ</v>
      </c>
      <c r="J1048" s="33" t="s">
        <v>2126</v>
      </c>
      <c r="K1048" s="33" t="s">
        <v>21</v>
      </c>
      <c r="L1048" s="32"/>
      <c r="M1048" s="34"/>
      <c r="N1048" s="8" t="s">
        <v>93</v>
      </c>
      <c r="O1048" s="8"/>
    </row>
    <row r="1049" spans="1:15" s="9" customFormat="1" x14ac:dyDescent="0.25">
      <c r="A1049" s="526" t="s">
        <v>432</v>
      </c>
      <c r="C1049" s="18" t="s">
        <v>1750</v>
      </c>
      <c r="D1049" s="471"/>
      <c r="F1049" s="32" t="s">
        <v>1554</v>
      </c>
      <c r="G1049" s="33" t="s">
        <v>1642</v>
      </c>
      <c r="H1049" s="32" t="s">
        <v>1569</v>
      </c>
      <c r="I1049" s="32" t="str">
        <f>IF(VLOOKUP(A1049,Klassifizierung!$E$4:$W$577,18,FALSE)=0,"",VLOOKUP(A1049,Klassifizierung!$E$4:$W$577,18,FALSE))</f>
        <v>TGA-HZ</v>
      </c>
      <c r="J1049" s="33" t="s">
        <v>2126</v>
      </c>
      <c r="K1049" s="33" t="s">
        <v>21</v>
      </c>
      <c r="L1049" s="32"/>
      <c r="M1049" s="34"/>
      <c r="N1049" s="8" t="s">
        <v>93</v>
      </c>
      <c r="O1049" s="8"/>
    </row>
    <row r="1050" spans="1:15" s="9" customFormat="1" x14ac:dyDescent="0.25">
      <c r="A1050" s="526" t="s">
        <v>432</v>
      </c>
      <c r="C1050" s="18" t="s">
        <v>1751</v>
      </c>
      <c r="D1050" s="471"/>
      <c r="F1050" s="32" t="s">
        <v>1554</v>
      </c>
      <c r="G1050" s="33" t="s">
        <v>1642</v>
      </c>
      <c r="H1050" s="32" t="s">
        <v>1569</v>
      </c>
      <c r="I1050" s="32" t="str">
        <f>IF(VLOOKUP(A1050,Klassifizierung!$E$4:$W$577,18,FALSE)=0,"",VLOOKUP(A1050,Klassifizierung!$E$4:$W$577,18,FALSE))</f>
        <v>TGA-HZ</v>
      </c>
      <c r="J1050" s="33" t="s">
        <v>2126</v>
      </c>
      <c r="K1050" s="33" t="s">
        <v>21</v>
      </c>
      <c r="L1050" s="32"/>
      <c r="M1050" s="34"/>
      <c r="N1050" s="8" t="s">
        <v>93</v>
      </c>
      <c r="O1050" s="8"/>
    </row>
    <row r="1051" spans="1:15" s="9" customFormat="1" x14ac:dyDescent="0.25">
      <c r="A1051" s="526" t="s">
        <v>432</v>
      </c>
      <c r="C1051" s="20" t="s">
        <v>1723</v>
      </c>
      <c r="D1051" s="470"/>
      <c r="F1051" s="32" t="s">
        <v>1554</v>
      </c>
      <c r="G1051" s="33" t="s">
        <v>1730</v>
      </c>
      <c r="H1051" s="32" t="s">
        <v>1569</v>
      </c>
      <c r="I1051" s="32" t="str">
        <f>IF(VLOOKUP(A1051,Klassifizierung!$E$4:$W$577,18,FALSE)=0,"",VLOOKUP(A1051,Klassifizierung!$E$4:$W$577,18,FALSE))</f>
        <v>TGA-HZ</v>
      </c>
      <c r="J1051" s="33" t="s">
        <v>2126</v>
      </c>
      <c r="K1051" s="33" t="s">
        <v>21</v>
      </c>
      <c r="L1051" s="32"/>
      <c r="M1051" s="34"/>
      <c r="N1051" s="8" t="s">
        <v>93</v>
      </c>
      <c r="O1051" s="8"/>
    </row>
    <row r="1052" spans="1:15" s="9" customFormat="1" x14ac:dyDescent="0.25">
      <c r="A1052" s="526" t="s">
        <v>432</v>
      </c>
      <c r="C1052" s="20" t="s">
        <v>1687</v>
      </c>
      <c r="D1052" s="470"/>
      <c r="F1052" s="32" t="s">
        <v>1554</v>
      </c>
      <c r="G1052" s="33" t="s">
        <v>1642</v>
      </c>
      <c r="H1052" s="32" t="s">
        <v>1569</v>
      </c>
      <c r="I1052" s="32" t="str">
        <f>IF(VLOOKUP(A1052,Klassifizierung!$E$4:$W$577,18,FALSE)=0,"",VLOOKUP(A1052,Klassifizierung!$E$4:$W$577,18,FALSE))</f>
        <v>TGA-HZ</v>
      </c>
      <c r="J1052" s="33" t="s">
        <v>2126</v>
      </c>
      <c r="K1052" s="33" t="s">
        <v>21</v>
      </c>
      <c r="L1052" s="32"/>
      <c r="M1052" s="34"/>
      <c r="N1052" s="8" t="s">
        <v>93</v>
      </c>
      <c r="O1052" s="8"/>
    </row>
    <row r="1053" spans="1:15" s="9" customFormat="1" x14ac:dyDescent="0.25">
      <c r="A1053" s="526" t="s">
        <v>436</v>
      </c>
      <c r="C1053" s="18" t="s">
        <v>1615</v>
      </c>
      <c r="D1053" s="471"/>
      <c r="F1053" s="32" t="s">
        <v>1518</v>
      </c>
      <c r="G1053" s="33" t="s">
        <v>47</v>
      </c>
      <c r="H1053" s="21" t="s">
        <v>3736</v>
      </c>
      <c r="I1053" s="32" t="str">
        <f>IF(VLOOKUP(A1053,Klassifizierung!$E$4:$W$577,18,FALSE)=0,"",VLOOKUP(A1053,Klassifizierung!$E$4:$W$577,18,FALSE))</f>
        <v>TGA-HZ</v>
      </c>
      <c r="J1053" s="33" t="s">
        <v>2126</v>
      </c>
      <c r="K1053" s="33" t="s">
        <v>21</v>
      </c>
      <c r="L1053" s="32"/>
      <c r="M1053" s="34"/>
      <c r="N1053" s="8" t="s">
        <v>93</v>
      </c>
      <c r="O1053" s="8"/>
    </row>
    <row r="1054" spans="1:15" s="9" customFormat="1" x14ac:dyDescent="0.25">
      <c r="A1054" s="526" t="s">
        <v>436</v>
      </c>
      <c r="C1054" s="18" t="s">
        <v>1762</v>
      </c>
      <c r="D1054" s="471"/>
      <c r="F1054" s="32" t="s">
        <v>1518</v>
      </c>
      <c r="G1054" s="33" t="s">
        <v>47</v>
      </c>
      <c r="H1054" s="21" t="s">
        <v>3737</v>
      </c>
      <c r="I1054" s="32" t="str">
        <f>IF(VLOOKUP(A1054,Klassifizierung!$E$4:$W$577,18,FALSE)=0,"",VLOOKUP(A1054,Klassifizierung!$E$4:$W$577,18,FALSE))</f>
        <v>TGA-HZ</v>
      </c>
      <c r="J1054" s="33" t="s">
        <v>2126</v>
      </c>
      <c r="K1054" s="33" t="s">
        <v>21</v>
      </c>
      <c r="L1054" s="32"/>
      <c r="M1054" s="34"/>
      <c r="N1054" s="8" t="s">
        <v>93</v>
      </c>
      <c r="O1054" s="8"/>
    </row>
    <row r="1055" spans="1:15" s="9" customFormat="1" x14ac:dyDescent="0.25">
      <c r="A1055" s="526" t="s">
        <v>436</v>
      </c>
      <c r="C1055" s="26" t="s">
        <v>1768</v>
      </c>
      <c r="D1055" s="473"/>
      <c r="F1055" s="32" t="s">
        <v>1554</v>
      </c>
      <c r="G1055" s="33" t="s">
        <v>1568</v>
      </c>
      <c r="H1055" s="32" t="s">
        <v>1569</v>
      </c>
      <c r="I1055" s="32" t="str">
        <f>IF(VLOOKUP(A1055,Klassifizierung!$E$4:$W$577,18,FALSE)=0,"",VLOOKUP(A1055,Klassifizierung!$E$4:$W$577,18,FALSE))</f>
        <v>TGA-HZ</v>
      </c>
      <c r="J1055" s="33" t="s">
        <v>2126</v>
      </c>
      <c r="K1055" s="33" t="s">
        <v>21</v>
      </c>
      <c r="L1055" s="32"/>
      <c r="M1055" s="34"/>
      <c r="N1055" s="8" t="s">
        <v>93</v>
      </c>
      <c r="O1055" s="8"/>
    </row>
    <row r="1056" spans="1:15" s="9" customFormat="1" x14ac:dyDescent="0.25">
      <c r="A1056" s="526" t="s">
        <v>436</v>
      </c>
      <c r="C1056" s="26" t="s">
        <v>1706</v>
      </c>
      <c r="D1056" s="473"/>
      <c r="F1056" s="32" t="s">
        <v>1554</v>
      </c>
      <c r="G1056" s="33" t="s">
        <v>1568</v>
      </c>
      <c r="H1056" s="32" t="s">
        <v>1569</v>
      </c>
      <c r="I1056" s="32" t="str">
        <f>IF(VLOOKUP(A1056,Klassifizierung!$E$4:$W$577,18,FALSE)=0,"",VLOOKUP(A1056,Klassifizierung!$E$4:$W$577,18,FALSE))</f>
        <v>TGA-HZ</v>
      </c>
      <c r="J1056" s="33" t="s">
        <v>2126</v>
      </c>
      <c r="K1056" s="33" t="s">
        <v>21</v>
      </c>
      <c r="L1056" s="32"/>
      <c r="M1056" s="34"/>
      <c r="N1056" s="8" t="s">
        <v>93</v>
      </c>
      <c r="O1056" s="8"/>
    </row>
    <row r="1057" spans="1:15" s="9" customFormat="1" x14ac:dyDescent="0.25">
      <c r="A1057" s="526" t="s">
        <v>436</v>
      </c>
      <c r="C1057" s="26" t="s">
        <v>3738</v>
      </c>
      <c r="D1057" s="473"/>
      <c r="F1057" s="32" t="s">
        <v>1554</v>
      </c>
      <c r="G1057" s="33" t="s">
        <v>1568</v>
      </c>
      <c r="H1057" s="32" t="s">
        <v>1569</v>
      </c>
      <c r="I1057" s="32" t="str">
        <f>IF(VLOOKUP(A1057,Klassifizierung!$E$4:$W$577,18,FALSE)=0,"",VLOOKUP(A1057,Klassifizierung!$E$4:$W$577,18,FALSE))</f>
        <v>TGA-HZ</v>
      </c>
      <c r="J1057" s="33" t="s">
        <v>2126</v>
      </c>
      <c r="K1057" s="33" t="s">
        <v>21</v>
      </c>
      <c r="L1057" s="32"/>
      <c r="M1057" s="34"/>
      <c r="N1057" s="8" t="s">
        <v>93</v>
      </c>
      <c r="O1057" s="8"/>
    </row>
    <row r="1058" spans="1:15" s="9" customFormat="1" x14ac:dyDescent="0.25">
      <c r="A1058" s="16" t="s">
        <v>440</v>
      </c>
      <c r="C1058" s="18" t="s">
        <v>1615</v>
      </c>
      <c r="D1058" s="471"/>
      <c r="F1058" s="32" t="s">
        <v>1518</v>
      </c>
      <c r="G1058" s="33" t="s">
        <v>1564</v>
      </c>
      <c r="H1058" s="32" t="s">
        <v>1567</v>
      </c>
      <c r="I1058" s="32" t="str">
        <f>IF(VLOOKUP(A1058,Klassifizierung!$E$4:$W$577,18,FALSE)=0,"",VLOOKUP(A1058,Klassifizierung!$E$4:$W$577,18,FALSE))</f>
        <v>TGA-HZ</v>
      </c>
      <c r="J1058" s="33" t="s">
        <v>2126</v>
      </c>
      <c r="K1058" s="33" t="s">
        <v>21</v>
      </c>
      <c r="L1058" s="32"/>
      <c r="M1058" s="34"/>
      <c r="N1058" s="8" t="s">
        <v>93</v>
      </c>
      <c r="O1058" s="8"/>
    </row>
    <row r="1059" spans="1:15" s="9" customFormat="1" x14ac:dyDescent="0.25">
      <c r="A1059" s="16" t="s">
        <v>440</v>
      </c>
      <c r="C1059" s="18" t="s">
        <v>1750</v>
      </c>
      <c r="D1059" s="471"/>
      <c r="F1059" s="32" t="s">
        <v>1554</v>
      </c>
      <c r="G1059" s="33" t="s">
        <v>1642</v>
      </c>
      <c r="H1059" s="32" t="s">
        <v>1569</v>
      </c>
      <c r="I1059" s="32" t="str">
        <f>IF(VLOOKUP(A1059,Klassifizierung!$E$4:$W$577,18,FALSE)=0,"",VLOOKUP(A1059,Klassifizierung!$E$4:$W$577,18,FALSE))</f>
        <v>TGA-HZ</v>
      </c>
      <c r="J1059" s="33" t="s">
        <v>2126</v>
      </c>
      <c r="K1059" s="33" t="s">
        <v>21</v>
      </c>
      <c r="L1059" s="32"/>
      <c r="M1059" s="34"/>
      <c r="N1059" s="8" t="s">
        <v>93</v>
      </c>
      <c r="O1059" s="8"/>
    </row>
    <row r="1060" spans="1:15" s="9" customFormat="1" x14ac:dyDescent="0.25">
      <c r="A1060" s="16" t="s">
        <v>440</v>
      </c>
      <c r="C1060" s="20" t="s">
        <v>1659</v>
      </c>
      <c r="D1060" s="470"/>
      <c r="F1060" s="32" t="s">
        <v>1554</v>
      </c>
      <c r="G1060" s="33" t="s">
        <v>1642</v>
      </c>
      <c r="H1060" s="32" t="s">
        <v>1569</v>
      </c>
      <c r="I1060" s="32" t="str">
        <f>IF(VLOOKUP(A1060,Klassifizierung!$E$4:$W$577,18,FALSE)=0,"",VLOOKUP(A1060,Klassifizierung!$E$4:$W$577,18,FALSE))</f>
        <v>TGA-HZ</v>
      </c>
      <c r="J1060" s="33" t="s">
        <v>2126</v>
      </c>
      <c r="K1060" s="33" t="s">
        <v>21</v>
      </c>
      <c r="L1060" s="32"/>
      <c r="M1060" s="34"/>
      <c r="N1060" s="8" t="s">
        <v>93</v>
      </c>
      <c r="O1060" s="8"/>
    </row>
    <row r="1061" spans="1:15" s="9" customFormat="1" x14ac:dyDescent="0.25">
      <c r="A1061" s="16" t="s">
        <v>440</v>
      </c>
      <c r="C1061" s="25" t="s">
        <v>1723</v>
      </c>
      <c r="D1061" s="474"/>
      <c r="F1061" s="32" t="s">
        <v>1554</v>
      </c>
      <c r="G1061" s="33" t="s">
        <v>1730</v>
      </c>
      <c r="H1061" s="32" t="s">
        <v>1569</v>
      </c>
      <c r="I1061" s="32" t="str">
        <f>IF(VLOOKUP(A1061,Klassifizierung!$E$4:$W$577,18,FALSE)=0,"",VLOOKUP(A1061,Klassifizierung!$E$4:$W$577,18,FALSE))</f>
        <v>TGA-HZ</v>
      </c>
      <c r="J1061" s="33" t="s">
        <v>2126</v>
      </c>
      <c r="K1061" s="33" t="s">
        <v>21</v>
      </c>
      <c r="L1061" s="32"/>
      <c r="M1061" s="34"/>
      <c r="N1061" s="8" t="s">
        <v>93</v>
      </c>
      <c r="O1061" s="8"/>
    </row>
    <row r="1062" spans="1:15" s="9" customFormat="1" x14ac:dyDescent="0.25">
      <c r="A1062" s="16" t="s">
        <v>440</v>
      </c>
      <c r="C1062" s="20" t="s">
        <v>3739</v>
      </c>
      <c r="D1062" s="470"/>
      <c r="F1062" s="32" t="s">
        <v>1518</v>
      </c>
      <c r="G1062" s="33" t="s">
        <v>47</v>
      </c>
      <c r="H1062" s="21" t="s">
        <v>3736</v>
      </c>
      <c r="I1062" s="32" t="str">
        <f>IF(VLOOKUP(A1062,Klassifizierung!$E$4:$W$577,18,FALSE)=0,"",VLOOKUP(A1062,Klassifizierung!$E$4:$W$577,18,FALSE))</f>
        <v>TGA-HZ</v>
      </c>
      <c r="J1062" s="33" t="s">
        <v>2126</v>
      </c>
      <c r="K1062" s="33" t="s">
        <v>21</v>
      </c>
      <c r="L1062" s="32"/>
      <c r="M1062" s="34"/>
      <c r="N1062" s="8" t="s">
        <v>93</v>
      </c>
      <c r="O1062" s="8"/>
    </row>
    <row r="1063" spans="1:15" s="9" customFormat="1" x14ac:dyDescent="0.25">
      <c r="A1063" s="526" t="s">
        <v>445</v>
      </c>
      <c r="C1063" s="18" t="s">
        <v>1615</v>
      </c>
      <c r="D1063" s="471"/>
      <c r="F1063" s="32" t="s">
        <v>1518</v>
      </c>
      <c r="G1063" s="33" t="s">
        <v>1564</v>
      </c>
      <c r="H1063" s="32" t="s">
        <v>1567</v>
      </c>
      <c r="I1063" s="32" t="str">
        <f>IF(VLOOKUP(A1063,Klassifizierung!$E$4:$W$577,18,FALSE)=0,"",VLOOKUP(A1063,Klassifizierung!$E$4:$W$577,18,FALSE))</f>
        <v>TGA-HZ</v>
      </c>
      <c r="J1063" s="33" t="s">
        <v>2126</v>
      </c>
      <c r="K1063" s="33" t="s">
        <v>21</v>
      </c>
      <c r="L1063" s="32"/>
      <c r="M1063" s="34"/>
      <c r="N1063" s="8" t="s">
        <v>93</v>
      </c>
      <c r="O1063" s="8"/>
    </row>
    <row r="1064" spans="1:15" s="9" customFormat="1" ht="15" x14ac:dyDescent="0.25">
      <c r="A1064" s="526" t="s">
        <v>445</v>
      </c>
      <c r="C1064" s="18" t="s">
        <v>1763</v>
      </c>
      <c r="D1064" s="471"/>
      <c r="F1064" s="32" t="s">
        <v>1554</v>
      </c>
      <c r="G1064" s="33" t="s">
        <v>3712</v>
      </c>
      <c r="H1064" s="32" t="s">
        <v>1569</v>
      </c>
      <c r="I1064" s="32" t="str">
        <f>IF(VLOOKUP(A1064,Klassifizierung!$E$4:$W$577,18,FALSE)=0,"",VLOOKUP(A1064,Klassifizierung!$E$4:$W$577,18,FALSE))</f>
        <v>TGA-HZ</v>
      </c>
      <c r="J1064" s="33" t="s">
        <v>2126</v>
      </c>
      <c r="K1064" s="33" t="s">
        <v>21</v>
      </c>
      <c r="L1064" s="32"/>
      <c r="M1064" s="34"/>
      <c r="N1064" s="8" t="s">
        <v>93</v>
      </c>
      <c r="O1064" s="8"/>
    </row>
    <row r="1065" spans="1:15" s="9" customFormat="1" x14ac:dyDescent="0.25">
      <c r="A1065" s="526" t="s">
        <v>445</v>
      </c>
      <c r="C1065" s="20" t="s">
        <v>1649</v>
      </c>
      <c r="D1065" s="470"/>
      <c r="F1065" s="32" t="s">
        <v>1518</v>
      </c>
      <c r="G1065" s="33" t="s">
        <v>1564</v>
      </c>
      <c r="H1065" s="32" t="s">
        <v>3740</v>
      </c>
      <c r="I1065" s="32" t="str">
        <f>IF(VLOOKUP(A1065,Klassifizierung!$E$4:$W$577,18,FALSE)=0,"",VLOOKUP(A1065,Klassifizierung!$E$4:$W$577,18,FALSE))</f>
        <v>TGA-HZ</v>
      </c>
      <c r="J1065" s="33" t="s">
        <v>2126</v>
      </c>
      <c r="K1065" s="33" t="s">
        <v>21</v>
      </c>
      <c r="L1065" s="32"/>
      <c r="M1065" s="34"/>
      <c r="N1065" s="8" t="s">
        <v>93</v>
      </c>
      <c r="O1065" s="8"/>
    </row>
    <row r="1066" spans="1:15" s="9" customFormat="1" x14ac:dyDescent="0.25">
      <c r="A1066" s="16" t="s">
        <v>449</v>
      </c>
      <c r="C1066" s="18" t="s">
        <v>1615</v>
      </c>
      <c r="D1066" s="471"/>
      <c r="F1066" s="32" t="s">
        <v>1518</v>
      </c>
      <c r="G1066" s="33" t="s">
        <v>1564</v>
      </c>
      <c r="H1066" s="32" t="s">
        <v>1567</v>
      </c>
      <c r="I1066" s="32" t="str">
        <f>IF(VLOOKUP(A1066,Klassifizierung!$E$4:$W$577,18,FALSE)=0,"",VLOOKUP(A1066,Klassifizierung!$E$4:$W$577,18,FALSE))</f>
        <v>TGA-HZ</v>
      </c>
      <c r="J1066" s="33" t="s">
        <v>2126</v>
      </c>
      <c r="K1066" s="33" t="s">
        <v>21</v>
      </c>
      <c r="L1066" s="32"/>
      <c r="M1066" s="34"/>
      <c r="N1066" s="8" t="s">
        <v>93</v>
      </c>
      <c r="O1066" s="8"/>
    </row>
    <row r="1067" spans="1:15" s="9" customFormat="1" x14ac:dyDescent="0.25">
      <c r="A1067" s="16" t="s">
        <v>449</v>
      </c>
      <c r="C1067" s="18" t="s">
        <v>1767</v>
      </c>
      <c r="D1067" s="471"/>
      <c r="F1067" s="32" t="s">
        <v>1520</v>
      </c>
      <c r="G1067" s="33" t="s">
        <v>1564</v>
      </c>
      <c r="H1067" s="32" t="s">
        <v>3678</v>
      </c>
      <c r="I1067" s="32" t="str">
        <f>IF(VLOOKUP(A1067,Klassifizierung!$E$4:$W$577,18,FALSE)=0,"",VLOOKUP(A1067,Klassifizierung!$E$4:$W$577,18,FALSE))</f>
        <v>TGA-HZ</v>
      </c>
      <c r="J1067" s="33" t="s">
        <v>2126</v>
      </c>
      <c r="K1067" s="33" t="s">
        <v>21</v>
      </c>
      <c r="L1067" s="32"/>
      <c r="M1067" s="34"/>
      <c r="N1067" s="8" t="s">
        <v>93</v>
      </c>
      <c r="O1067" s="8"/>
    </row>
    <row r="1068" spans="1:15" s="9" customFormat="1" x14ac:dyDescent="0.25">
      <c r="A1068" s="16" t="s">
        <v>449</v>
      </c>
      <c r="C1068" s="18" t="s">
        <v>1671</v>
      </c>
      <c r="D1068" s="471"/>
      <c r="F1068" s="32" t="s">
        <v>1554</v>
      </c>
      <c r="G1068" s="33" t="s">
        <v>1672</v>
      </c>
      <c r="H1068" s="32" t="s">
        <v>1569</v>
      </c>
      <c r="I1068" s="32" t="str">
        <f>IF(VLOOKUP(A1068,Klassifizierung!$E$4:$W$577,18,FALSE)=0,"",VLOOKUP(A1068,Klassifizierung!$E$4:$W$577,18,FALSE))</f>
        <v>TGA-HZ</v>
      </c>
      <c r="J1068" s="33" t="s">
        <v>2126</v>
      </c>
      <c r="K1068" s="33" t="s">
        <v>21</v>
      </c>
      <c r="L1068" s="32"/>
      <c r="M1068" s="34"/>
      <c r="N1068" s="8" t="s">
        <v>93</v>
      </c>
      <c r="O1068" s="8"/>
    </row>
    <row r="1069" spans="1:15" s="9" customFormat="1" x14ac:dyDescent="0.25">
      <c r="A1069" s="16" t="s">
        <v>451</v>
      </c>
      <c r="C1069" s="18" t="s">
        <v>1615</v>
      </c>
      <c r="D1069" s="471"/>
      <c r="F1069" s="32" t="s">
        <v>1518</v>
      </c>
      <c r="G1069" s="33" t="s">
        <v>1564</v>
      </c>
      <c r="H1069" s="32" t="s">
        <v>1567</v>
      </c>
      <c r="I1069" s="32" t="str">
        <f>IF(VLOOKUP(A1069,Klassifizierung!$E$4:$W$577,18,FALSE)=0,"",VLOOKUP(A1069,Klassifizierung!$E$4:$W$577,18,FALSE))</f>
        <v>TGA-HZ</v>
      </c>
      <c r="J1069" s="33" t="s">
        <v>2126</v>
      </c>
      <c r="K1069" s="33" t="s">
        <v>21</v>
      </c>
      <c r="L1069" s="32"/>
      <c r="M1069" s="34"/>
      <c r="N1069" s="8" t="s">
        <v>93</v>
      </c>
      <c r="O1069" s="8"/>
    </row>
    <row r="1070" spans="1:15" s="9" customFormat="1" x14ac:dyDescent="0.25">
      <c r="A1070" s="16" t="s">
        <v>451</v>
      </c>
      <c r="C1070" s="18" t="s">
        <v>1659</v>
      </c>
      <c r="D1070" s="471"/>
      <c r="F1070" s="32" t="s">
        <v>1554</v>
      </c>
      <c r="G1070" s="33" t="s">
        <v>1642</v>
      </c>
      <c r="H1070" s="32" t="s">
        <v>1569</v>
      </c>
      <c r="I1070" s="32" t="str">
        <f>IF(VLOOKUP(A1070,Klassifizierung!$E$4:$W$577,18,FALSE)=0,"",VLOOKUP(A1070,Klassifizierung!$E$4:$W$577,18,FALSE))</f>
        <v>TGA-HZ</v>
      </c>
      <c r="J1070" s="33" t="s">
        <v>2126</v>
      </c>
      <c r="K1070" s="33" t="s">
        <v>21</v>
      </c>
      <c r="L1070" s="32"/>
      <c r="M1070" s="34"/>
      <c r="N1070" s="8" t="s">
        <v>93</v>
      </c>
      <c r="O1070" s="8"/>
    </row>
    <row r="1071" spans="1:15" s="9" customFormat="1" x14ac:dyDescent="0.25">
      <c r="A1071" s="16" t="s">
        <v>451</v>
      </c>
      <c r="C1071" s="20" t="s">
        <v>1671</v>
      </c>
      <c r="D1071" s="470"/>
      <c r="F1071" s="32" t="s">
        <v>1554</v>
      </c>
      <c r="G1071" s="33" t="s">
        <v>1672</v>
      </c>
      <c r="H1071" s="32" t="s">
        <v>1569</v>
      </c>
      <c r="I1071" s="32" t="str">
        <f>IF(VLOOKUP(A1071,Klassifizierung!$E$4:$W$577,18,FALSE)=0,"",VLOOKUP(A1071,Klassifizierung!$E$4:$W$577,18,FALSE))</f>
        <v>TGA-HZ</v>
      </c>
      <c r="J1071" s="33" t="s">
        <v>2126</v>
      </c>
      <c r="K1071" s="33" t="s">
        <v>21</v>
      </c>
      <c r="L1071" s="32"/>
      <c r="M1071" s="34"/>
      <c r="N1071" s="8" t="s">
        <v>93</v>
      </c>
      <c r="O1071" s="8"/>
    </row>
    <row r="1072" spans="1:15" s="9" customFormat="1" x14ac:dyDescent="0.25">
      <c r="A1072" s="16" t="s">
        <v>451</v>
      </c>
      <c r="C1072" s="20" t="s">
        <v>2035</v>
      </c>
      <c r="D1072" s="470"/>
      <c r="F1072" s="32" t="s">
        <v>1518</v>
      </c>
      <c r="G1072" s="33" t="s">
        <v>1564</v>
      </c>
      <c r="H1072" s="32" t="s">
        <v>3741</v>
      </c>
      <c r="I1072" s="32" t="str">
        <f>IF(VLOOKUP(A1072,Klassifizierung!$E$4:$W$577,18,FALSE)=0,"",VLOOKUP(A1072,Klassifizierung!$E$4:$W$577,18,FALSE))</f>
        <v>TGA-HZ</v>
      </c>
      <c r="J1072" s="33" t="s">
        <v>2126</v>
      </c>
      <c r="K1072" s="33" t="s">
        <v>21</v>
      </c>
      <c r="L1072" s="32"/>
      <c r="M1072" s="34"/>
      <c r="N1072" s="8" t="s">
        <v>93</v>
      </c>
      <c r="O1072" s="8"/>
    </row>
    <row r="1073" spans="1:15" s="9" customFormat="1" x14ac:dyDescent="0.25">
      <c r="A1073" s="16" t="s">
        <v>453</v>
      </c>
      <c r="C1073" s="18" t="s">
        <v>1615</v>
      </c>
      <c r="D1073" s="471"/>
      <c r="F1073" s="32" t="s">
        <v>1518</v>
      </c>
      <c r="G1073" s="33" t="s">
        <v>1564</v>
      </c>
      <c r="H1073" s="32" t="s">
        <v>1567</v>
      </c>
      <c r="I1073" s="32" t="str">
        <f>IF(VLOOKUP(A1073,Klassifizierung!$E$4:$W$577,18,FALSE)=0,"",VLOOKUP(A1073,Klassifizierung!$E$4:$W$577,18,FALSE))</f>
        <v>TGA-HZ</v>
      </c>
      <c r="J1073" s="33" t="s">
        <v>2126</v>
      </c>
      <c r="K1073" s="33" t="s">
        <v>21</v>
      </c>
      <c r="L1073" s="32"/>
      <c r="M1073" s="34"/>
      <c r="N1073" s="8" t="s">
        <v>93</v>
      </c>
      <c r="O1073" s="8"/>
    </row>
    <row r="1074" spans="1:15" s="9" customFormat="1" x14ac:dyDescent="0.25">
      <c r="A1074" s="16" t="s">
        <v>453</v>
      </c>
      <c r="C1074" s="20" t="s">
        <v>1768</v>
      </c>
      <c r="D1074" s="470"/>
      <c r="F1074" s="32" t="s">
        <v>1554</v>
      </c>
      <c r="G1074" s="33" t="s">
        <v>1568</v>
      </c>
      <c r="H1074" s="32" t="s">
        <v>1569</v>
      </c>
      <c r="I1074" s="32" t="str">
        <f>IF(VLOOKUP(A1074,Klassifizierung!$E$4:$W$577,18,FALSE)=0,"",VLOOKUP(A1074,Klassifizierung!$E$4:$W$577,18,FALSE))</f>
        <v>TGA-HZ</v>
      </c>
      <c r="J1074" s="33" t="s">
        <v>2126</v>
      </c>
      <c r="K1074" s="33" t="s">
        <v>21</v>
      </c>
      <c r="L1074" s="32"/>
      <c r="M1074" s="34"/>
      <c r="N1074" s="8" t="s">
        <v>93</v>
      </c>
      <c r="O1074" s="8"/>
    </row>
    <row r="1075" spans="1:15" s="9" customFormat="1" x14ac:dyDescent="0.25">
      <c r="A1075" s="16" t="s">
        <v>459</v>
      </c>
      <c r="C1075" s="18" t="s">
        <v>1615</v>
      </c>
      <c r="D1075" s="471"/>
      <c r="F1075" s="32" t="s">
        <v>1518</v>
      </c>
      <c r="G1075" s="33" t="s">
        <v>1564</v>
      </c>
      <c r="H1075" s="21" t="s">
        <v>3742</v>
      </c>
      <c r="I1075" s="32" t="str">
        <f>IF(VLOOKUP(A1075,Klassifizierung!$E$4:$W$577,18,FALSE)=0,"",VLOOKUP(A1075,Klassifizierung!$E$4:$W$577,18,FALSE))</f>
        <v>TGA-HZ</v>
      </c>
      <c r="J1075" s="33" t="s">
        <v>2126</v>
      </c>
      <c r="K1075" s="33" t="s">
        <v>21</v>
      </c>
      <c r="L1075" s="32"/>
      <c r="M1075" s="34"/>
      <c r="N1075" s="8" t="s">
        <v>93</v>
      </c>
      <c r="O1075" s="8"/>
    </row>
    <row r="1076" spans="1:15" s="9" customFormat="1" x14ac:dyDescent="0.25">
      <c r="A1076" s="16" t="s">
        <v>459</v>
      </c>
      <c r="C1076" s="18" t="s">
        <v>1726</v>
      </c>
      <c r="D1076" s="471"/>
      <c r="F1076" s="32" t="s">
        <v>1518</v>
      </c>
      <c r="G1076" s="33" t="s">
        <v>1564</v>
      </c>
      <c r="H1076" s="21" t="s">
        <v>3743</v>
      </c>
      <c r="I1076" s="32" t="str">
        <f>IF(VLOOKUP(A1076,Klassifizierung!$E$4:$W$577,18,FALSE)=0,"",VLOOKUP(A1076,Klassifizierung!$E$4:$W$577,18,FALSE))</f>
        <v>TGA-HZ</v>
      </c>
      <c r="J1076" s="33" t="s">
        <v>2126</v>
      </c>
      <c r="K1076" s="33" t="s">
        <v>21</v>
      </c>
      <c r="L1076" s="32"/>
      <c r="M1076" s="34"/>
      <c r="N1076" s="8" t="s">
        <v>93</v>
      </c>
      <c r="O1076" s="8"/>
    </row>
    <row r="1077" spans="1:15" s="9" customFormat="1" x14ac:dyDescent="0.25">
      <c r="A1077" s="16" t="s">
        <v>459</v>
      </c>
      <c r="C1077" s="18" t="s">
        <v>1659</v>
      </c>
      <c r="D1077" s="471"/>
      <c r="F1077" s="32" t="s">
        <v>1554</v>
      </c>
      <c r="G1077" s="33" t="s">
        <v>1642</v>
      </c>
      <c r="H1077" s="32" t="s">
        <v>1569</v>
      </c>
      <c r="I1077" s="32" t="str">
        <f>IF(VLOOKUP(A1077,Klassifizierung!$E$4:$W$577,18,FALSE)=0,"",VLOOKUP(A1077,Klassifizierung!$E$4:$W$577,18,FALSE))</f>
        <v>TGA-HZ</v>
      </c>
      <c r="J1077" s="33" t="s">
        <v>2126</v>
      </c>
      <c r="K1077" s="33" t="s">
        <v>21</v>
      </c>
      <c r="L1077" s="32"/>
      <c r="M1077" s="34"/>
      <c r="N1077" s="8" t="s">
        <v>93</v>
      </c>
      <c r="O1077" s="8"/>
    </row>
    <row r="1078" spans="1:15" s="9" customFormat="1" x14ac:dyDescent="0.25">
      <c r="A1078" s="16" t="s">
        <v>459</v>
      </c>
      <c r="C1078" s="18" t="s">
        <v>3744</v>
      </c>
      <c r="D1078" s="471"/>
      <c r="F1078" s="32" t="s">
        <v>1520</v>
      </c>
      <c r="G1078" s="33" t="s">
        <v>1564</v>
      </c>
      <c r="H1078" s="32" t="s">
        <v>3678</v>
      </c>
      <c r="I1078" s="32" t="str">
        <f>IF(VLOOKUP(A1078,Klassifizierung!$E$4:$W$577,18,FALSE)=0,"",VLOOKUP(A1078,Klassifizierung!$E$4:$W$577,18,FALSE))</f>
        <v>TGA-HZ</v>
      </c>
      <c r="J1078" s="33" t="s">
        <v>2126</v>
      </c>
      <c r="K1078" s="33" t="s">
        <v>21</v>
      </c>
      <c r="L1078" s="32"/>
      <c r="M1078" s="34"/>
      <c r="N1078" s="8" t="s">
        <v>93</v>
      </c>
      <c r="O1078" s="8"/>
    </row>
    <row r="1079" spans="1:15" s="9" customFormat="1" x14ac:dyDescent="0.25">
      <c r="A1079" s="16" t="s">
        <v>463</v>
      </c>
      <c r="C1079" s="18" t="s">
        <v>1726</v>
      </c>
      <c r="D1079" s="471"/>
      <c r="F1079" s="32" t="s">
        <v>1518</v>
      </c>
      <c r="G1079" s="33" t="s">
        <v>47</v>
      </c>
      <c r="H1079" s="21" t="s">
        <v>3745</v>
      </c>
      <c r="I1079" s="32" t="str">
        <f>IF(VLOOKUP(A1079,Klassifizierung!$E$4:$W$577,18,FALSE)=0,"",VLOOKUP(A1079,Klassifizierung!$E$4:$W$577,18,FALSE))</f>
        <v/>
      </c>
      <c r="J1079" s="33" t="s">
        <v>2126</v>
      </c>
      <c r="K1079" s="33" t="s">
        <v>21</v>
      </c>
      <c r="L1079" s="32"/>
      <c r="M1079" s="34"/>
      <c r="N1079" s="8" t="s">
        <v>93</v>
      </c>
      <c r="O1079" s="8"/>
    </row>
    <row r="1080" spans="1:15" s="9" customFormat="1" x14ac:dyDescent="0.25">
      <c r="A1080" s="16" t="s">
        <v>463</v>
      </c>
      <c r="C1080" s="18" t="s">
        <v>1751</v>
      </c>
      <c r="D1080" s="471"/>
      <c r="F1080" s="32" t="s">
        <v>1554</v>
      </c>
      <c r="G1080" s="33" t="s">
        <v>1642</v>
      </c>
      <c r="H1080" s="32" t="s">
        <v>1569</v>
      </c>
      <c r="I1080" s="32" t="str">
        <f>IF(VLOOKUP(A1080,Klassifizierung!$E$4:$W$577,18,FALSE)=0,"",VLOOKUP(A1080,Klassifizierung!$E$4:$W$577,18,FALSE))</f>
        <v/>
      </c>
      <c r="J1080" s="33" t="s">
        <v>2126</v>
      </c>
      <c r="K1080" s="33" t="s">
        <v>21</v>
      </c>
      <c r="L1080" s="32"/>
      <c r="M1080" s="34"/>
      <c r="N1080" s="8" t="s">
        <v>93</v>
      </c>
      <c r="O1080" s="8"/>
    </row>
    <row r="1081" spans="1:15" s="9" customFormat="1" x14ac:dyDescent="0.25">
      <c r="A1081" s="16" t="s">
        <v>467</v>
      </c>
      <c r="C1081" s="18" t="s">
        <v>1615</v>
      </c>
      <c r="D1081" s="471"/>
      <c r="F1081" s="32" t="s">
        <v>1518</v>
      </c>
      <c r="G1081" s="33" t="s">
        <v>47</v>
      </c>
      <c r="H1081" s="21" t="s">
        <v>3746</v>
      </c>
      <c r="I1081" s="32" t="str">
        <f>IF(VLOOKUP(A1081,Klassifizierung!$E$4:$W$577,18,FALSE)=0,"",VLOOKUP(A1081,Klassifizierung!$E$4:$W$577,18,FALSE))</f>
        <v>TGA-HZ</v>
      </c>
      <c r="J1081" s="33" t="s">
        <v>2126</v>
      </c>
      <c r="K1081" s="33" t="s">
        <v>21</v>
      </c>
      <c r="L1081" s="32"/>
      <c r="M1081" s="34"/>
      <c r="N1081" s="8" t="s">
        <v>93</v>
      </c>
      <c r="O1081" s="8"/>
    </row>
    <row r="1082" spans="1:15" s="9" customFormat="1" x14ac:dyDescent="0.25">
      <c r="A1082" s="16" t="s">
        <v>467</v>
      </c>
      <c r="C1082" s="18" t="s">
        <v>1605</v>
      </c>
      <c r="D1082" s="471"/>
      <c r="F1082" s="32" t="s">
        <v>1518</v>
      </c>
      <c r="G1082" s="33" t="s">
        <v>47</v>
      </c>
      <c r="H1082" s="21" t="s">
        <v>3747</v>
      </c>
      <c r="I1082" s="32" t="str">
        <f>IF(VLOOKUP(A1082,Klassifizierung!$E$4:$W$577,18,FALSE)=0,"",VLOOKUP(A1082,Klassifizierung!$E$4:$W$577,18,FALSE))</f>
        <v>TGA-HZ</v>
      </c>
      <c r="J1082" s="33" t="s">
        <v>2126</v>
      </c>
      <c r="K1082" s="33" t="s">
        <v>21</v>
      </c>
      <c r="L1082" s="32"/>
      <c r="M1082" s="34"/>
      <c r="N1082" s="8" t="s">
        <v>93</v>
      </c>
      <c r="O1082" s="8"/>
    </row>
    <row r="1083" spans="1:15" s="9" customFormat="1" x14ac:dyDescent="0.25">
      <c r="A1083" s="16" t="s">
        <v>467</v>
      </c>
      <c r="C1083" s="20" t="s">
        <v>1625</v>
      </c>
      <c r="D1083" s="470"/>
      <c r="F1083" s="32" t="s">
        <v>1554</v>
      </c>
      <c r="G1083" s="33" t="s">
        <v>1648</v>
      </c>
      <c r="H1083" s="32" t="s">
        <v>1569</v>
      </c>
      <c r="I1083" s="32" t="str">
        <f>IF(VLOOKUP(A1083,Klassifizierung!$E$4:$W$577,18,FALSE)=0,"",VLOOKUP(A1083,Klassifizierung!$E$4:$W$577,18,FALSE))</f>
        <v>TGA-HZ</v>
      </c>
      <c r="J1083" s="33" t="s">
        <v>2126</v>
      </c>
      <c r="K1083" s="33" t="s">
        <v>21</v>
      </c>
      <c r="L1083" s="32"/>
      <c r="M1083" s="34"/>
      <c r="N1083" s="8" t="s">
        <v>93</v>
      </c>
      <c r="O1083" s="8"/>
    </row>
    <row r="1084" spans="1:15" s="9" customFormat="1" x14ac:dyDescent="0.25">
      <c r="A1084" s="16" t="s">
        <v>467</v>
      </c>
      <c r="C1084" s="20" t="s">
        <v>1711</v>
      </c>
      <c r="D1084" s="470"/>
      <c r="F1084" s="32" t="s">
        <v>1554</v>
      </c>
      <c r="G1084" s="33" t="s">
        <v>1648</v>
      </c>
      <c r="H1084" s="32" t="s">
        <v>1569</v>
      </c>
      <c r="I1084" s="32" t="str">
        <f>IF(VLOOKUP(A1084,Klassifizierung!$E$4:$W$577,18,FALSE)=0,"",VLOOKUP(A1084,Klassifizierung!$E$4:$W$577,18,FALSE))</f>
        <v>TGA-HZ</v>
      </c>
      <c r="J1084" s="33" t="s">
        <v>2126</v>
      </c>
      <c r="K1084" s="33" t="s">
        <v>21</v>
      </c>
      <c r="L1084" s="32"/>
      <c r="M1084" s="34"/>
      <c r="N1084" s="8" t="s">
        <v>93</v>
      </c>
      <c r="O1084" s="8"/>
    </row>
    <row r="1085" spans="1:15" s="9" customFormat="1" ht="15" x14ac:dyDescent="0.25">
      <c r="A1085" s="16" t="s">
        <v>467</v>
      </c>
      <c r="C1085" s="20" t="s">
        <v>1788</v>
      </c>
      <c r="D1085" s="470"/>
      <c r="F1085" s="32" t="s">
        <v>1554</v>
      </c>
      <c r="G1085" s="33" t="s">
        <v>3715</v>
      </c>
      <c r="H1085" s="32" t="s">
        <v>1569</v>
      </c>
      <c r="I1085" s="32" t="str">
        <f>IF(VLOOKUP(A1085,Klassifizierung!$E$4:$W$577,18,FALSE)=0,"",VLOOKUP(A1085,Klassifizierung!$E$4:$W$577,18,FALSE))</f>
        <v>TGA-HZ</v>
      </c>
      <c r="J1085" s="33" t="s">
        <v>2126</v>
      </c>
      <c r="K1085" s="33" t="s">
        <v>21</v>
      </c>
      <c r="L1085" s="32"/>
      <c r="M1085" s="34"/>
      <c r="N1085" s="8" t="s">
        <v>93</v>
      </c>
      <c r="O1085" s="8"/>
    </row>
    <row r="1086" spans="1:15" s="9" customFormat="1" x14ac:dyDescent="0.25">
      <c r="A1086" s="16" t="s">
        <v>469</v>
      </c>
      <c r="C1086" s="18" t="s">
        <v>1615</v>
      </c>
      <c r="D1086" s="471"/>
      <c r="F1086" s="32" t="s">
        <v>1518</v>
      </c>
      <c r="G1086" s="33" t="s">
        <v>1564</v>
      </c>
      <c r="H1086" s="32" t="s">
        <v>1567</v>
      </c>
      <c r="I1086" s="32" t="str">
        <f>IF(VLOOKUP(A1086,Klassifizierung!$E$4:$W$577,18,FALSE)=0,"",VLOOKUP(A1086,Klassifizierung!$E$4:$W$577,18,FALSE))</f>
        <v>TGA-HZ</v>
      </c>
      <c r="J1086" s="33" t="s">
        <v>2126</v>
      </c>
      <c r="K1086" s="33" t="s">
        <v>21</v>
      </c>
      <c r="L1086" s="32"/>
      <c r="M1086" s="34"/>
      <c r="N1086" s="8" t="s">
        <v>93</v>
      </c>
      <c r="O1086" s="8"/>
    </row>
    <row r="1087" spans="1:15" s="9" customFormat="1" x14ac:dyDescent="0.25">
      <c r="A1087" s="16" t="s">
        <v>469</v>
      </c>
      <c r="C1087" s="20" t="s">
        <v>1711</v>
      </c>
      <c r="D1087" s="470"/>
      <c r="F1087" s="32" t="s">
        <v>1554</v>
      </c>
      <c r="G1087" s="33" t="s">
        <v>1596</v>
      </c>
      <c r="H1087" s="32" t="s">
        <v>1569</v>
      </c>
      <c r="I1087" s="32" t="str">
        <f>IF(VLOOKUP(A1087,Klassifizierung!$E$4:$W$577,18,FALSE)=0,"",VLOOKUP(A1087,Klassifizierung!$E$4:$W$577,18,FALSE))</f>
        <v>TGA-HZ</v>
      </c>
      <c r="J1087" s="33" t="s">
        <v>2126</v>
      </c>
      <c r="K1087" s="33" t="s">
        <v>21</v>
      </c>
      <c r="L1087" s="32"/>
      <c r="M1087" s="34"/>
      <c r="N1087" s="8" t="s">
        <v>93</v>
      </c>
      <c r="O1087" s="8"/>
    </row>
    <row r="1088" spans="1:15" s="9" customFormat="1" x14ac:dyDescent="0.25">
      <c r="A1088" s="16" t="s">
        <v>471</v>
      </c>
      <c r="C1088" s="18" t="s">
        <v>1615</v>
      </c>
      <c r="D1088" s="471"/>
      <c r="F1088" s="32" t="s">
        <v>1518</v>
      </c>
      <c r="G1088" s="33" t="s">
        <v>1564</v>
      </c>
      <c r="H1088" s="32" t="s">
        <v>1567</v>
      </c>
      <c r="I1088" s="32" t="str">
        <f>IF(VLOOKUP(A1088,Klassifizierung!$E$4:$W$577,18,FALSE)=0,"",VLOOKUP(A1088,Klassifizierung!$E$4:$W$577,18,FALSE))</f>
        <v>TGA-HZ</v>
      </c>
      <c r="J1088" s="33" t="s">
        <v>2126</v>
      </c>
      <c r="K1088" s="33" t="s">
        <v>21</v>
      </c>
      <c r="L1088" s="32"/>
      <c r="M1088" s="34"/>
      <c r="N1088" s="8" t="s">
        <v>93</v>
      </c>
      <c r="O1088" s="8"/>
    </row>
    <row r="1089" spans="1:15" s="9" customFormat="1" x14ac:dyDescent="0.25">
      <c r="A1089" s="16" t="s">
        <v>471</v>
      </c>
      <c r="C1089" s="20" t="s">
        <v>3748</v>
      </c>
      <c r="D1089" s="470"/>
      <c r="F1089" s="32" t="s">
        <v>1554</v>
      </c>
      <c r="G1089" s="33" t="s">
        <v>1642</v>
      </c>
      <c r="H1089" s="32" t="s">
        <v>1569</v>
      </c>
      <c r="I1089" s="32" t="str">
        <f>IF(VLOOKUP(A1089,Klassifizierung!$E$4:$W$577,18,FALSE)=0,"",VLOOKUP(A1089,Klassifizierung!$E$4:$W$577,18,FALSE))</f>
        <v>TGA-HZ</v>
      </c>
      <c r="J1089" s="33" t="s">
        <v>2126</v>
      </c>
      <c r="K1089" s="33" t="s">
        <v>21</v>
      </c>
      <c r="L1089" s="32"/>
      <c r="M1089" s="34"/>
      <c r="N1089" s="8" t="s">
        <v>93</v>
      </c>
      <c r="O1089" s="8"/>
    </row>
    <row r="1090" spans="1:15" s="9" customFormat="1" x14ac:dyDescent="0.25">
      <c r="A1090" s="16" t="s">
        <v>471</v>
      </c>
      <c r="C1090" s="20" t="s">
        <v>1762</v>
      </c>
      <c r="D1090" s="470"/>
      <c r="F1090" s="32" t="s">
        <v>1518</v>
      </c>
      <c r="G1090" s="33" t="s">
        <v>47</v>
      </c>
      <c r="H1090" s="21" t="s">
        <v>3736</v>
      </c>
      <c r="I1090" s="32" t="str">
        <f>IF(VLOOKUP(A1090,Klassifizierung!$E$4:$W$577,18,FALSE)=0,"",VLOOKUP(A1090,Klassifizierung!$E$4:$W$577,18,FALSE))</f>
        <v>TGA-HZ</v>
      </c>
      <c r="J1090" s="33" t="s">
        <v>2126</v>
      </c>
      <c r="K1090" s="33" t="s">
        <v>21</v>
      </c>
      <c r="L1090" s="32"/>
      <c r="M1090" s="34"/>
      <c r="N1090" s="8" t="s">
        <v>93</v>
      </c>
      <c r="O1090" s="8"/>
    </row>
    <row r="1091" spans="1:15" s="9" customFormat="1" x14ac:dyDescent="0.25">
      <c r="A1091" s="16" t="s">
        <v>471</v>
      </c>
      <c r="C1091" s="20" t="s">
        <v>1779</v>
      </c>
      <c r="D1091" s="470"/>
      <c r="F1091" s="32" t="s">
        <v>1518</v>
      </c>
      <c r="G1091" s="33" t="s">
        <v>47</v>
      </c>
      <c r="H1091" s="21" t="s">
        <v>1780</v>
      </c>
      <c r="I1091" s="32" t="str">
        <f>IF(VLOOKUP(A1091,Klassifizierung!$E$4:$W$577,18,FALSE)=0,"",VLOOKUP(A1091,Klassifizierung!$E$4:$W$577,18,FALSE))</f>
        <v>TGA-HZ</v>
      </c>
      <c r="J1091" s="33" t="s">
        <v>2126</v>
      </c>
      <c r="K1091" s="33" t="s">
        <v>21</v>
      </c>
      <c r="L1091" s="32"/>
      <c r="M1091" s="34"/>
      <c r="N1091" s="8" t="s">
        <v>93</v>
      </c>
      <c r="O1091" s="8"/>
    </row>
    <row r="1092" spans="1:15" s="9" customFormat="1" x14ac:dyDescent="0.25">
      <c r="A1092" s="526" t="s">
        <v>473</v>
      </c>
      <c r="C1092" s="20" t="s">
        <v>1566</v>
      </c>
      <c r="D1092" s="470"/>
      <c r="F1092" s="32" t="s">
        <v>1518</v>
      </c>
      <c r="G1092" s="33" t="s">
        <v>1564</v>
      </c>
      <c r="H1092" s="32" t="s">
        <v>1567</v>
      </c>
      <c r="I1092" s="32" t="str">
        <f>IF(VLOOKUP(A1092,Klassifizierung!$E$4:$W$577,18,FALSE)=0,"",VLOOKUP(A1092,Klassifizierung!$E$4:$W$577,18,FALSE))</f>
        <v>TGA-HZ</v>
      </c>
      <c r="J1092" s="33" t="s">
        <v>2126</v>
      </c>
      <c r="K1092" s="33" t="s">
        <v>21</v>
      </c>
      <c r="L1092" s="32"/>
      <c r="M1092" s="34"/>
      <c r="N1092" s="8" t="s">
        <v>93</v>
      </c>
      <c r="O1092" s="8"/>
    </row>
    <row r="1093" spans="1:15" s="9" customFormat="1" x14ac:dyDescent="0.25">
      <c r="A1093" s="526" t="s">
        <v>473</v>
      </c>
      <c r="C1093" s="20" t="s">
        <v>1781</v>
      </c>
      <c r="D1093" s="470"/>
      <c r="F1093" s="32" t="s">
        <v>1554</v>
      </c>
      <c r="G1093" s="33" t="s">
        <v>1568</v>
      </c>
      <c r="H1093" s="32" t="s">
        <v>1569</v>
      </c>
      <c r="I1093" s="32" t="str">
        <f>IF(VLOOKUP(A1093,Klassifizierung!$E$4:$W$577,18,FALSE)=0,"",VLOOKUP(A1093,Klassifizierung!$E$4:$W$577,18,FALSE))</f>
        <v>TGA-HZ</v>
      </c>
      <c r="J1093" s="33" t="s">
        <v>2126</v>
      </c>
      <c r="K1093" s="33" t="s">
        <v>21</v>
      </c>
      <c r="L1093" s="32"/>
      <c r="M1093" s="34"/>
      <c r="N1093" s="8" t="s">
        <v>93</v>
      </c>
      <c r="O1093" s="8"/>
    </row>
    <row r="1094" spans="1:15" s="9" customFormat="1" x14ac:dyDescent="0.25">
      <c r="A1094" s="526" t="s">
        <v>477</v>
      </c>
      <c r="C1094" s="18" t="s">
        <v>1615</v>
      </c>
      <c r="D1094" s="471"/>
      <c r="F1094" s="32" t="s">
        <v>1518</v>
      </c>
      <c r="G1094" s="33" t="s">
        <v>1564</v>
      </c>
      <c r="H1094" s="32" t="s">
        <v>1567</v>
      </c>
      <c r="I1094" s="32" t="str">
        <f>IF(VLOOKUP(A1094,Klassifizierung!$E$4:$W$577,18,FALSE)=0,"",VLOOKUP(A1094,Klassifizierung!$E$4:$W$577,18,FALSE))</f>
        <v>TGA-HZ</v>
      </c>
      <c r="J1094" s="33" t="s">
        <v>2126</v>
      </c>
      <c r="K1094" s="33" t="s">
        <v>21</v>
      </c>
      <c r="L1094" s="32"/>
      <c r="M1094" s="34"/>
      <c r="N1094" s="8" t="s">
        <v>93</v>
      </c>
      <c r="O1094" s="8"/>
    </row>
    <row r="1095" spans="1:15" s="9" customFormat="1" ht="15" x14ac:dyDescent="0.25">
      <c r="A1095" s="526" t="s">
        <v>477</v>
      </c>
      <c r="C1095" s="18" t="s">
        <v>1784</v>
      </c>
      <c r="D1095" s="471"/>
      <c r="F1095" s="32" t="s">
        <v>1554</v>
      </c>
      <c r="G1095" s="33" t="s">
        <v>3715</v>
      </c>
      <c r="H1095" s="32" t="s">
        <v>1569</v>
      </c>
      <c r="I1095" s="32" t="str">
        <f>IF(VLOOKUP(A1095,Klassifizierung!$E$4:$W$577,18,FALSE)=0,"",VLOOKUP(A1095,Klassifizierung!$E$4:$W$577,18,FALSE))</f>
        <v>TGA-HZ</v>
      </c>
      <c r="J1095" s="33" t="s">
        <v>2126</v>
      </c>
      <c r="K1095" s="33" t="s">
        <v>21</v>
      </c>
      <c r="L1095" s="32"/>
      <c r="M1095" s="34"/>
      <c r="N1095" s="8" t="s">
        <v>93</v>
      </c>
      <c r="O1095" s="8"/>
    </row>
    <row r="1096" spans="1:15" s="9" customFormat="1" x14ac:dyDescent="0.25">
      <c r="A1096" s="526" t="s">
        <v>477</v>
      </c>
      <c r="C1096" s="18" t="s">
        <v>1724</v>
      </c>
      <c r="D1096" s="471"/>
      <c r="F1096" s="32" t="s">
        <v>1520</v>
      </c>
      <c r="G1096" s="33" t="s">
        <v>1564</v>
      </c>
      <c r="H1096" s="32" t="s">
        <v>3678</v>
      </c>
      <c r="I1096" s="32" t="str">
        <f>IF(VLOOKUP(A1096,Klassifizierung!$E$4:$W$577,18,FALSE)=0,"",VLOOKUP(A1096,Klassifizierung!$E$4:$W$577,18,FALSE))</f>
        <v>TGA-HZ</v>
      </c>
      <c r="J1096" s="33" t="s">
        <v>2126</v>
      </c>
      <c r="K1096" s="33" t="s">
        <v>21</v>
      </c>
      <c r="L1096" s="32"/>
      <c r="M1096" s="34"/>
      <c r="N1096" s="8" t="s">
        <v>93</v>
      </c>
      <c r="O1096" s="8"/>
    </row>
    <row r="1097" spans="1:15" s="9" customFormat="1" x14ac:dyDescent="0.25">
      <c r="A1097" s="526" t="s">
        <v>477</v>
      </c>
      <c r="C1097" s="20" t="s">
        <v>1659</v>
      </c>
      <c r="D1097" s="470"/>
      <c r="F1097" s="32" t="s">
        <v>1554</v>
      </c>
      <c r="G1097" s="33" t="s">
        <v>1642</v>
      </c>
      <c r="H1097" s="32" t="s">
        <v>1569</v>
      </c>
      <c r="I1097" s="32" t="str">
        <f>IF(VLOOKUP(A1097,Klassifizierung!$E$4:$W$577,18,FALSE)=0,"",VLOOKUP(A1097,Klassifizierung!$E$4:$W$577,18,FALSE))</f>
        <v>TGA-HZ</v>
      </c>
      <c r="J1097" s="33" t="s">
        <v>2126</v>
      </c>
      <c r="K1097" s="33" t="s">
        <v>21</v>
      </c>
      <c r="L1097" s="32"/>
      <c r="M1097" s="34"/>
      <c r="N1097" s="8" t="s">
        <v>93</v>
      </c>
      <c r="O1097" s="8"/>
    </row>
    <row r="1098" spans="1:15" s="9" customFormat="1" x14ac:dyDescent="0.25">
      <c r="A1098" s="526" t="s">
        <v>477</v>
      </c>
      <c r="C1098" s="20" t="s">
        <v>1723</v>
      </c>
      <c r="D1098" s="470"/>
      <c r="F1098" s="32" t="s">
        <v>1554</v>
      </c>
      <c r="G1098" s="33" t="s">
        <v>1688</v>
      </c>
      <c r="H1098" s="32" t="s">
        <v>1569</v>
      </c>
      <c r="I1098" s="32" t="str">
        <f>IF(VLOOKUP(A1098,Klassifizierung!$E$4:$W$577,18,FALSE)=0,"",VLOOKUP(A1098,Klassifizierung!$E$4:$W$577,18,FALSE))</f>
        <v>TGA-HZ</v>
      </c>
      <c r="J1098" s="33" t="s">
        <v>2126</v>
      </c>
      <c r="K1098" s="33" t="s">
        <v>21</v>
      </c>
      <c r="L1098" s="32"/>
      <c r="M1098" s="34"/>
      <c r="N1098" s="8" t="s">
        <v>93</v>
      </c>
      <c r="O1098" s="8"/>
    </row>
    <row r="1099" spans="1:15" s="9" customFormat="1" ht="25.5" x14ac:dyDescent="0.25">
      <c r="A1099" s="526" t="s">
        <v>481</v>
      </c>
      <c r="C1099" s="18" t="s">
        <v>1615</v>
      </c>
      <c r="D1099" s="471"/>
      <c r="F1099" s="32" t="s">
        <v>1518</v>
      </c>
      <c r="G1099" s="33" t="s">
        <v>47</v>
      </c>
      <c r="H1099" s="32" t="s">
        <v>1785</v>
      </c>
      <c r="I1099" s="32" t="str">
        <f>IF(VLOOKUP(A1099,Klassifizierung!$E$4:$W$577,18,FALSE)=0,"",VLOOKUP(A1099,Klassifizierung!$E$4:$W$577,18,FALSE))</f>
        <v>TGA-HZ</v>
      </c>
      <c r="J1099" s="33" t="s">
        <v>2126</v>
      </c>
      <c r="K1099" s="33" t="s">
        <v>21</v>
      </c>
      <c r="L1099" s="32"/>
      <c r="M1099" s="34"/>
      <c r="N1099" s="8" t="s">
        <v>93</v>
      </c>
      <c r="O1099" s="8"/>
    </row>
    <row r="1100" spans="1:15" s="9" customFormat="1" x14ac:dyDescent="0.25">
      <c r="A1100" s="526" t="s">
        <v>481</v>
      </c>
      <c r="C1100" s="18" t="s">
        <v>1786</v>
      </c>
      <c r="D1100" s="471"/>
      <c r="F1100" s="32" t="s">
        <v>1554</v>
      </c>
      <c r="G1100" s="33" t="s">
        <v>1596</v>
      </c>
      <c r="H1100" s="32" t="s">
        <v>1569</v>
      </c>
      <c r="I1100" s="32" t="str">
        <f>IF(VLOOKUP(A1100,Klassifizierung!$E$4:$W$577,18,FALSE)=0,"",VLOOKUP(A1100,Klassifizierung!$E$4:$W$577,18,FALSE))</f>
        <v>TGA-HZ</v>
      </c>
      <c r="J1100" s="33" t="s">
        <v>2126</v>
      </c>
      <c r="K1100" s="33" t="s">
        <v>21</v>
      </c>
      <c r="L1100" s="32"/>
      <c r="M1100" s="34"/>
      <c r="N1100" s="8" t="s">
        <v>93</v>
      </c>
      <c r="O1100" s="8"/>
    </row>
    <row r="1101" spans="1:15" s="9" customFormat="1" x14ac:dyDescent="0.25">
      <c r="A1101" s="526" t="s">
        <v>481</v>
      </c>
      <c r="C1101" s="18" t="s">
        <v>1605</v>
      </c>
      <c r="D1101" s="471"/>
      <c r="F1101" s="32" t="s">
        <v>1518</v>
      </c>
      <c r="G1101" s="33" t="s">
        <v>1564</v>
      </c>
      <c r="H1101" s="32" t="s">
        <v>1567</v>
      </c>
      <c r="I1101" s="32" t="str">
        <f>IF(VLOOKUP(A1101,Klassifizierung!$E$4:$W$577,18,FALSE)=0,"",VLOOKUP(A1101,Klassifizierung!$E$4:$W$577,18,FALSE))</f>
        <v>TGA-HZ</v>
      </c>
      <c r="J1101" s="33" t="s">
        <v>2126</v>
      </c>
      <c r="K1101" s="33" t="s">
        <v>21</v>
      </c>
      <c r="L1101" s="32"/>
      <c r="M1101" s="34"/>
      <c r="N1101" s="8" t="s">
        <v>93</v>
      </c>
      <c r="O1101" s="8"/>
    </row>
    <row r="1102" spans="1:15" s="9" customFormat="1" x14ac:dyDescent="0.25">
      <c r="A1102" s="526" t="s">
        <v>486</v>
      </c>
      <c r="C1102" s="18" t="s">
        <v>1615</v>
      </c>
      <c r="D1102" s="471"/>
      <c r="F1102" s="32" t="s">
        <v>1518</v>
      </c>
      <c r="G1102" s="33" t="s">
        <v>1564</v>
      </c>
      <c r="H1102" s="32" t="s">
        <v>1567</v>
      </c>
      <c r="I1102" s="32" t="str">
        <f>IF(VLOOKUP(A1102,Klassifizierung!$E$4:$W$577,18,FALSE)=0,"",VLOOKUP(A1102,Klassifizierung!$E$4:$W$577,18,FALSE))</f>
        <v>TGA-HZ</v>
      </c>
      <c r="J1102" s="33" t="s">
        <v>2126</v>
      </c>
      <c r="K1102" s="33" t="s">
        <v>21</v>
      </c>
      <c r="L1102" s="32"/>
      <c r="M1102" s="34"/>
      <c r="N1102" s="8" t="s">
        <v>93</v>
      </c>
      <c r="O1102" s="8"/>
    </row>
    <row r="1103" spans="1:15" s="9" customFormat="1" x14ac:dyDescent="0.25">
      <c r="A1103" s="526" t="s">
        <v>486</v>
      </c>
      <c r="C1103" s="20" t="s">
        <v>1787</v>
      </c>
      <c r="D1103" s="470"/>
      <c r="F1103" s="32" t="s">
        <v>1520</v>
      </c>
      <c r="G1103" s="33" t="s">
        <v>1564</v>
      </c>
      <c r="H1103" s="33" t="s">
        <v>3678</v>
      </c>
      <c r="I1103" s="32" t="str">
        <f>IF(VLOOKUP(A1103,Klassifizierung!$E$4:$W$577,18,FALSE)=0,"",VLOOKUP(A1103,Klassifizierung!$E$4:$W$577,18,FALSE))</f>
        <v>TGA-HZ</v>
      </c>
      <c r="J1103" s="33" t="s">
        <v>2126</v>
      </c>
      <c r="K1103" s="33" t="s">
        <v>21</v>
      </c>
      <c r="L1103" s="32"/>
      <c r="M1103" s="34"/>
      <c r="N1103" s="8" t="s">
        <v>93</v>
      </c>
      <c r="O1103" s="8"/>
    </row>
    <row r="1104" spans="1:15" s="9" customFormat="1" ht="15" x14ac:dyDescent="0.25">
      <c r="A1104" s="526" t="s">
        <v>486</v>
      </c>
      <c r="C1104" s="20" t="s">
        <v>1788</v>
      </c>
      <c r="D1104" s="470"/>
      <c r="F1104" s="32" t="s">
        <v>1554</v>
      </c>
      <c r="G1104" s="33" t="s">
        <v>3715</v>
      </c>
      <c r="H1104" s="32" t="s">
        <v>1569</v>
      </c>
      <c r="I1104" s="32" t="str">
        <f>IF(VLOOKUP(A1104,Klassifizierung!$E$4:$W$577,18,FALSE)=0,"",VLOOKUP(A1104,Klassifizierung!$E$4:$W$577,18,FALSE))</f>
        <v>TGA-HZ</v>
      </c>
      <c r="J1104" s="33" t="s">
        <v>2126</v>
      </c>
      <c r="K1104" s="33" t="s">
        <v>21</v>
      </c>
      <c r="L1104" s="32"/>
      <c r="M1104" s="34"/>
      <c r="N1104" s="8" t="s">
        <v>93</v>
      </c>
      <c r="O1104" s="8"/>
    </row>
    <row r="1105" spans="1:15" s="9" customFormat="1" x14ac:dyDescent="0.25">
      <c r="A1105" s="526" t="s">
        <v>489</v>
      </c>
      <c r="C1105" s="20" t="s">
        <v>1566</v>
      </c>
      <c r="D1105" s="470"/>
      <c r="F1105" s="32" t="s">
        <v>1518</v>
      </c>
      <c r="G1105" s="33" t="s">
        <v>1564</v>
      </c>
      <c r="H1105" s="32" t="s">
        <v>1567</v>
      </c>
      <c r="I1105" s="32" t="str">
        <f>IF(VLOOKUP(A1105,Klassifizierung!$E$4:$W$577,18,FALSE)=0,"",VLOOKUP(A1105,Klassifizierung!$E$4:$W$577,18,FALSE))</f>
        <v>TGA-HZ</v>
      </c>
      <c r="J1105" s="33" t="s">
        <v>2126</v>
      </c>
      <c r="K1105" s="33" t="s">
        <v>21</v>
      </c>
      <c r="L1105" s="32"/>
      <c r="M1105" s="34"/>
      <c r="N1105" s="8" t="s">
        <v>93</v>
      </c>
      <c r="O1105" s="8"/>
    </row>
    <row r="1106" spans="1:15" s="9" customFormat="1" x14ac:dyDescent="0.25">
      <c r="A1106" s="526" t="s">
        <v>489</v>
      </c>
      <c r="C1106" s="20" t="s">
        <v>1789</v>
      </c>
      <c r="D1106" s="470"/>
      <c r="F1106" s="32" t="s">
        <v>1518</v>
      </c>
      <c r="G1106" s="33" t="s">
        <v>1564</v>
      </c>
      <c r="H1106" s="32" t="s">
        <v>1567</v>
      </c>
      <c r="I1106" s="32" t="str">
        <f>IF(VLOOKUP(A1106,Klassifizierung!$E$4:$W$577,18,FALSE)=0,"",VLOOKUP(A1106,Klassifizierung!$E$4:$W$577,18,FALSE))</f>
        <v>TGA-HZ</v>
      </c>
      <c r="J1106" s="33" t="s">
        <v>2126</v>
      </c>
      <c r="K1106" s="33" t="s">
        <v>21</v>
      </c>
      <c r="L1106" s="32"/>
      <c r="M1106" s="34"/>
      <c r="N1106" s="8" t="s">
        <v>93</v>
      </c>
      <c r="O1106" s="8"/>
    </row>
    <row r="1107" spans="1:15" s="9" customFormat="1" x14ac:dyDescent="0.25">
      <c r="A1107" s="526" t="s">
        <v>489</v>
      </c>
      <c r="C1107" s="20" t="s">
        <v>1790</v>
      </c>
      <c r="D1107" s="470"/>
      <c r="F1107" s="32" t="s">
        <v>1554</v>
      </c>
      <c r="G1107" s="33" t="s">
        <v>1568</v>
      </c>
      <c r="H1107" s="32" t="s">
        <v>1569</v>
      </c>
      <c r="I1107" s="32" t="str">
        <f>IF(VLOOKUP(A1107,Klassifizierung!$E$4:$W$577,18,FALSE)=0,"",VLOOKUP(A1107,Klassifizierung!$E$4:$W$577,18,FALSE))</f>
        <v>TGA-HZ</v>
      </c>
      <c r="J1107" s="33" t="s">
        <v>2126</v>
      </c>
      <c r="K1107" s="33" t="s">
        <v>21</v>
      </c>
      <c r="L1107" s="32"/>
      <c r="M1107" s="34"/>
      <c r="N1107" s="8" t="s">
        <v>93</v>
      </c>
      <c r="O1107" s="8"/>
    </row>
    <row r="1108" spans="1:15" s="9" customFormat="1" x14ac:dyDescent="0.25">
      <c r="A1108" s="16" t="s">
        <v>494</v>
      </c>
      <c r="C1108" s="20" t="s">
        <v>1566</v>
      </c>
      <c r="D1108" s="470"/>
      <c r="F1108" s="32" t="s">
        <v>1518</v>
      </c>
      <c r="G1108" s="33" t="s">
        <v>1564</v>
      </c>
      <c r="H1108" s="32" t="s">
        <v>1567</v>
      </c>
      <c r="I1108" s="32" t="str">
        <f>IF(VLOOKUP(A1108,Klassifizierung!$E$4:$W$577,18,FALSE)=0,"",VLOOKUP(A1108,Klassifizierung!$E$4:$W$577,18,FALSE))</f>
        <v>TGA-HZ</v>
      </c>
      <c r="J1108" s="33" t="s">
        <v>2126</v>
      </c>
      <c r="K1108" s="33" t="s">
        <v>21</v>
      </c>
      <c r="L1108" s="32"/>
      <c r="M1108" s="34"/>
      <c r="N1108" s="8" t="s">
        <v>93</v>
      </c>
      <c r="O1108" s="8"/>
    </row>
    <row r="1109" spans="1:15" s="9" customFormat="1" x14ac:dyDescent="0.25">
      <c r="A1109" s="16" t="s">
        <v>494</v>
      </c>
      <c r="C1109" s="18" t="s">
        <v>1791</v>
      </c>
      <c r="D1109" s="471"/>
      <c r="F1109" s="32" t="s">
        <v>1518</v>
      </c>
      <c r="G1109" s="33" t="s">
        <v>1564</v>
      </c>
      <c r="H1109" s="32" t="s">
        <v>3749</v>
      </c>
      <c r="I1109" s="32" t="str">
        <f>IF(VLOOKUP(A1109,Klassifizierung!$E$4:$W$577,18,FALSE)=0,"",VLOOKUP(A1109,Klassifizierung!$E$4:$W$577,18,FALSE))</f>
        <v>TGA-HZ</v>
      </c>
      <c r="J1109" s="33" t="s">
        <v>2126</v>
      </c>
      <c r="K1109" s="33" t="s">
        <v>21</v>
      </c>
      <c r="L1109" s="32"/>
      <c r="M1109" s="34"/>
      <c r="N1109" s="8" t="s">
        <v>93</v>
      </c>
      <c r="O1109" s="8"/>
    </row>
    <row r="1110" spans="1:15" s="9" customFormat="1" x14ac:dyDescent="0.25">
      <c r="A1110" s="16" t="s">
        <v>494</v>
      </c>
      <c r="C1110" s="18" t="s">
        <v>1693</v>
      </c>
      <c r="D1110" s="471"/>
      <c r="F1110" s="32" t="s">
        <v>1554</v>
      </c>
      <c r="G1110" s="33" t="s">
        <v>1642</v>
      </c>
      <c r="H1110" s="32" t="s">
        <v>1569</v>
      </c>
      <c r="I1110" s="32" t="str">
        <f>IF(VLOOKUP(A1110,Klassifizierung!$E$4:$W$577,18,FALSE)=0,"",VLOOKUP(A1110,Klassifizierung!$E$4:$W$577,18,FALSE))</f>
        <v>TGA-HZ</v>
      </c>
      <c r="J1110" s="33" t="s">
        <v>2126</v>
      </c>
      <c r="K1110" s="33" t="s">
        <v>21</v>
      </c>
      <c r="L1110" s="32"/>
      <c r="M1110" s="34"/>
      <c r="N1110" s="8" t="s">
        <v>93</v>
      </c>
      <c r="O1110" s="8"/>
    </row>
    <row r="1111" spans="1:15" s="9" customFormat="1" x14ac:dyDescent="0.25">
      <c r="A1111" s="16" t="s">
        <v>494</v>
      </c>
      <c r="C1111" s="18" t="s">
        <v>1793</v>
      </c>
      <c r="D1111" s="471"/>
      <c r="F1111" s="32" t="s">
        <v>1518</v>
      </c>
      <c r="G1111" s="33" t="s">
        <v>47</v>
      </c>
      <c r="H1111" s="32" t="s">
        <v>1567</v>
      </c>
      <c r="I1111" s="32" t="str">
        <f>IF(VLOOKUP(A1111,Klassifizierung!$E$4:$W$577,18,FALSE)=0,"",VLOOKUP(A1111,Klassifizierung!$E$4:$W$577,18,FALSE))</f>
        <v>TGA-HZ</v>
      </c>
      <c r="J1111" s="33" t="s">
        <v>2126</v>
      </c>
      <c r="K1111" s="33" t="s">
        <v>21</v>
      </c>
      <c r="L1111" s="32"/>
      <c r="M1111" s="34"/>
      <c r="N1111" s="8" t="s">
        <v>93</v>
      </c>
      <c r="O1111" s="8"/>
    </row>
    <row r="1112" spans="1:15" s="9" customFormat="1" x14ac:dyDescent="0.25">
      <c r="A1112" s="16" t="s">
        <v>494</v>
      </c>
      <c r="C1112" s="18" t="s">
        <v>1751</v>
      </c>
      <c r="D1112" s="471"/>
      <c r="F1112" s="32" t="s">
        <v>1554</v>
      </c>
      <c r="G1112" s="33" t="s">
        <v>1642</v>
      </c>
      <c r="H1112" s="32" t="s">
        <v>1569</v>
      </c>
      <c r="I1112" s="32" t="str">
        <f>IF(VLOOKUP(A1112,Klassifizierung!$E$4:$W$577,18,FALSE)=0,"",VLOOKUP(A1112,Klassifizierung!$E$4:$W$577,18,FALSE))</f>
        <v>TGA-HZ</v>
      </c>
      <c r="J1112" s="33" t="s">
        <v>2126</v>
      </c>
      <c r="K1112" s="33" t="s">
        <v>21</v>
      </c>
      <c r="L1112" s="32"/>
      <c r="M1112" s="34"/>
      <c r="N1112" s="8" t="s">
        <v>93</v>
      </c>
      <c r="O1112" s="8"/>
    </row>
    <row r="1113" spans="1:15" s="9" customFormat="1" x14ac:dyDescent="0.25">
      <c r="A1113" s="16" t="s">
        <v>494</v>
      </c>
      <c r="C1113" s="18" t="s">
        <v>1671</v>
      </c>
      <c r="D1113" s="471"/>
      <c r="F1113" s="32" t="s">
        <v>1554</v>
      </c>
      <c r="G1113" s="33" t="s">
        <v>1672</v>
      </c>
      <c r="H1113" s="32" t="s">
        <v>1569</v>
      </c>
      <c r="I1113" s="32" t="str">
        <f>IF(VLOOKUP(A1113,Klassifizierung!$E$4:$W$577,18,FALSE)=0,"",VLOOKUP(A1113,Klassifizierung!$E$4:$W$577,18,FALSE))</f>
        <v>TGA-HZ</v>
      </c>
      <c r="J1113" s="33" t="s">
        <v>2126</v>
      </c>
      <c r="K1113" s="33" t="s">
        <v>21</v>
      </c>
      <c r="L1113" s="32"/>
      <c r="M1113" s="34"/>
      <c r="N1113" s="8" t="s">
        <v>93</v>
      </c>
      <c r="O1113" s="8"/>
    </row>
    <row r="1114" spans="1:15" s="9" customFormat="1" ht="25.5" x14ac:dyDescent="0.25">
      <c r="A1114" s="16" t="s">
        <v>494</v>
      </c>
      <c r="C1114" s="18" t="s">
        <v>1794</v>
      </c>
      <c r="D1114" s="471"/>
      <c r="F1114" s="32" t="s">
        <v>1518</v>
      </c>
      <c r="G1114" s="33" t="s">
        <v>1564</v>
      </c>
      <c r="H1114" s="32" t="s">
        <v>3750</v>
      </c>
      <c r="I1114" s="32" t="str">
        <f>IF(VLOOKUP(A1114,Klassifizierung!$E$4:$W$577,18,FALSE)=0,"",VLOOKUP(A1114,Klassifizierung!$E$4:$W$577,18,FALSE))</f>
        <v>TGA-HZ</v>
      </c>
      <c r="J1114" s="33" t="s">
        <v>2126</v>
      </c>
      <c r="K1114" s="33" t="s">
        <v>21</v>
      </c>
      <c r="L1114" s="32"/>
      <c r="M1114" s="34"/>
      <c r="N1114" s="8" t="s">
        <v>93</v>
      </c>
      <c r="O1114" s="8"/>
    </row>
    <row r="1115" spans="1:15" s="9" customFormat="1" ht="15" x14ac:dyDescent="0.25">
      <c r="A1115" s="16" t="s">
        <v>494</v>
      </c>
      <c r="C1115" s="18" t="s">
        <v>1796</v>
      </c>
      <c r="D1115" s="471"/>
      <c r="F1115" s="32" t="s">
        <v>1554</v>
      </c>
      <c r="G1115" s="33" t="s">
        <v>3712</v>
      </c>
      <c r="H1115" s="32" t="s">
        <v>1569</v>
      </c>
      <c r="I1115" s="32" t="str">
        <f>IF(VLOOKUP(A1115,Klassifizierung!$E$4:$W$577,18,FALSE)=0,"",VLOOKUP(A1115,Klassifizierung!$E$4:$W$577,18,FALSE))</f>
        <v>TGA-HZ</v>
      </c>
      <c r="J1115" s="33" t="s">
        <v>2126</v>
      </c>
      <c r="K1115" s="33" t="s">
        <v>21</v>
      </c>
      <c r="L1115" s="32"/>
      <c r="M1115" s="34"/>
      <c r="N1115" s="8" t="s">
        <v>93</v>
      </c>
      <c r="O1115" s="8"/>
    </row>
    <row r="1116" spans="1:15" s="9" customFormat="1" x14ac:dyDescent="0.25">
      <c r="A1116" s="16" t="s">
        <v>494</v>
      </c>
      <c r="C1116" s="18" t="s">
        <v>1673</v>
      </c>
      <c r="D1116" s="471"/>
      <c r="F1116" s="32" t="s">
        <v>1520</v>
      </c>
      <c r="G1116" s="33" t="s">
        <v>1564</v>
      </c>
      <c r="H1116" s="33" t="s">
        <v>3678</v>
      </c>
      <c r="I1116" s="32" t="str">
        <f>IF(VLOOKUP(A1116,Klassifizierung!$E$4:$W$577,18,FALSE)=0,"",VLOOKUP(A1116,Klassifizierung!$E$4:$W$577,18,FALSE))</f>
        <v>TGA-HZ</v>
      </c>
      <c r="J1116" s="33" t="s">
        <v>2126</v>
      </c>
      <c r="K1116" s="33" t="s">
        <v>21</v>
      </c>
      <c r="L1116" s="32"/>
      <c r="M1116" s="34"/>
      <c r="N1116" s="8" t="s">
        <v>93</v>
      </c>
      <c r="O1116" s="8"/>
    </row>
    <row r="1117" spans="1:15" s="9" customFormat="1" x14ac:dyDescent="0.25">
      <c r="A1117" s="16" t="s">
        <v>496</v>
      </c>
      <c r="C1117" s="20" t="s">
        <v>1566</v>
      </c>
      <c r="D1117" s="470"/>
      <c r="F1117" s="32" t="s">
        <v>1518</v>
      </c>
      <c r="G1117" s="33" t="s">
        <v>1564</v>
      </c>
      <c r="H1117" s="32" t="s">
        <v>1567</v>
      </c>
      <c r="I1117" s="32" t="str">
        <f>IF(VLOOKUP(A1117,Klassifizierung!$E$4:$W$577,18,FALSE)=0,"",VLOOKUP(A1117,Klassifizierung!$E$4:$W$577,18,FALSE))</f>
        <v>TGA-HZ</v>
      </c>
      <c r="J1117" s="33" t="s">
        <v>2126</v>
      </c>
      <c r="K1117" s="33" t="s">
        <v>21</v>
      </c>
      <c r="L1117" s="32"/>
      <c r="M1117" s="34"/>
      <c r="N1117" s="8" t="s">
        <v>93</v>
      </c>
      <c r="O1117" s="8"/>
    </row>
    <row r="1118" spans="1:15" s="9" customFormat="1" x14ac:dyDescent="0.25">
      <c r="A1118" s="16" t="s">
        <v>500</v>
      </c>
      <c r="C1118" s="20" t="s">
        <v>1566</v>
      </c>
      <c r="D1118" s="470"/>
      <c r="F1118" s="32" t="s">
        <v>1518</v>
      </c>
      <c r="G1118" s="33" t="s">
        <v>1564</v>
      </c>
      <c r="H1118" s="32" t="s">
        <v>1567</v>
      </c>
      <c r="I1118" s="32" t="str">
        <f>IF(VLOOKUP(A1118,Klassifizierung!$E$4:$W$577,18,FALSE)=0,"",VLOOKUP(A1118,Klassifizierung!$E$4:$W$577,18,FALSE))</f>
        <v>TGA-HZ</v>
      </c>
      <c r="J1118" s="33" t="s">
        <v>2126</v>
      </c>
      <c r="K1118" s="33" t="s">
        <v>21</v>
      </c>
      <c r="L1118" s="32"/>
      <c r="M1118" s="34"/>
      <c r="N1118" s="8" t="s">
        <v>93</v>
      </c>
      <c r="O1118" s="8"/>
    </row>
    <row r="1119" spans="1:15" s="9" customFormat="1" x14ac:dyDescent="0.25">
      <c r="A1119" s="16" t="s">
        <v>500</v>
      </c>
      <c r="C1119" s="20" t="s">
        <v>1659</v>
      </c>
      <c r="D1119" s="470"/>
      <c r="F1119" s="32" t="s">
        <v>1554</v>
      </c>
      <c r="G1119" s="33" t="s">
        <v>1642</v>
      </c>
      <c r="H1119" s="32" t="s">
        <v>1569</v>
      </c>
      <c r="I1119" s="32" t="str">
        <f>IF(VLOOKUP(A1119,Klassifizierung!$E$4:$W$577,18,FALSE)=0,"",VLOOKUP(A1119,Klassifizierung!$E$4:$W$577,18,FALSE))</f>
        <v>TGA-HZ</v>
      </c>
      <c r="J1119" s="33" t="s">
        <v>2126</v>
      </c>
      <c r="K1119" s="33" t="s">
        <v>21</v>
      </c>
      <c r="L1119" s="32"/>
      <c r="M1119" s="34"/>
      <c r="N1119" s="8" t="s">
        <v>93</v>
      </c>
      <c r="O1119" s="8"/>
    </row>
    <row r="1120" spans="1:15" s="9" customFormat="1" x14ac:dyDescent="0.25">
      <c r="A1120" s="16" t="s">
        <v>500</v>
      </c>
      <c r="C1120" s="20" t="s">
        <v>1826</v>
      </c>
      <c r="D1120" s="470"/>
      <c r="F1120" s="32" t="s">
        <v>1554</v>
      </c>
      <c r="G1120" s="33" t="s">
        <v>1688</v>
      </c>
      <c r="H1120" s="32" t="s">
        <v>1569</v>
      </c>
      <c r="I1120" s="32" t="str">
        <f>IF(VLOOKUP(A1120,Klassifizierung!$E$4:$W$577,18,FALSE)=0,"",VLOOKUP(A1120,Klassifizierung!$E$4:$W$577,18,FALSE))</f>
        <v>TGA-HZ</v>
      </c>
      <c r="J1120" s="33" t="s">
        <v>2126</v>
      </c>
      <c r="K1120" s="33" t="s">
        <v>21</v>
      </c>
      <c r="L1120" s="32"/>
      <c r="M1120" s="34"/>
      <c r="N1120" s="8" t="s">
        <v>93</v>
      </c>
      <c r="O1120" s="8"/>
    </row>
    <row r="1121" spans="1:15" s="9" customFormat="1" x14ac:dyDescent="0.25">
      <c r="A1121" s="16" t="s">
        <v>500</v>
      </c>
      <c r="C1121" s="20" t="s">
        <v>1724</v>
      </c>
      <c r="D1121" s="470"/>
      <c r="F1121" s="32" t="s">
        <v>1520</v>
      </c>
      <c r="G1121" s="33" t="s">
        <v>1564</v>
      </c>
      <c r="H1121" s="33" t="s">
        <v>3678</v>
      </c>
      <c r="I1121" s="32" t="str">
        <f>IF(VLOOKUP(A1121,Klassifizierung!$E$4:$W$577,18,FALSE)=0,"",VLOOKUP(A1121,Klassifizierung!$E$4:$W$577,18,FALSE))</f>
        <v>TGA-HZ</v>
      </c>
      <c r="J1121" s="33" t="s">
        <v>2126</v>
      </c>
      <c r="K1121" s="33" t="s">
        <v>21</v>
      </c>
      <c r="L1121" s="32"/>
      <c r="M1121" s="34"/>
      <c r="N1121" s="8" t="s">
        <v>93</v>
      </c>
      <c r="O1121" s="8"/>
    </row>
    <row r="1122" spans="1:15" s="9" customFormat="1" x14ac:dyDescent="0.25">
      <c r="A1122" s="16" t="s">
        <v>502</v>
      </c>
      <c r="C1122" s="20" t="s">
        <v>1566</v>
      </c>
      <c r="D1122" s="470"/>
      <c r="F1122" s="32" t="s">
        <v>1518</v>
      </c>
      <c r="G1122" s="33" t="s">
        <v>1564</v>
      </c>
      <c r="H1122" s="33" t="s">
        <v>1567</v>
      </c>
      <c r="I1122" s="32" t="str">
        <f>IF(VLOOKUP(A1122,Klassifizierung!$E$4:$W$577,18,FALSE)=0,"",VLOOKUP(A1122,Klassifizierung!$E$4:$W$577,18,FALSE))</f>
        <v>TGA-HZ</v>
      </c>
      <c r="J1122" s="33" t="s">
        <v>2126</v>
      </c>
      <c r="K1122" s="33" t="s">
        <v>21</v>
      </c>
      <c r="L1122" s="32"/>
      <c r="M1122" s="34"/>
      <c r="N1122" s="8" t="s">
        <v>93</v>
      </c>
      <c r="O1122" s="8"/>
    </row>
    <row r="1123" spans="1:15" s="9" customFormat="1" x14ac:dyDescent="0.25">
      <c r="A1123" s="16" t="s">
        <v>505</v>
      </c>
      <c r="C1123" s="20" t="s">
        <v>1566</v>
      </c>
      <c r="D1123" s="470"/>
      <c r="F1123" s="32" t="s">
        <v>1518</v>
      </c>
      <c r="G1123" s="33" t="s">
        <v>1564</v>
      </c>
      <c r="H1123" s="33" t="s">
        <v>1567</v>
      </c>
      <c r="I1123" s="32" t="str">
        <f>IF(VLOOKUP(A1123,Klassifizierung!$E$4:$W$577,18,FALSE)=0,"",VLOOKUP(A1123,Klassifizierung!$E$4:$W$577,18,FALSE))</f>
        <v>TGA-HZ</v>
      </c>
      <c r="J1123" s="33" t="s">
        <v>2126</v>
      </c>
      <c r="K1123" s="33" t="s">
        <v>21</v>
      </c>
      <c r="L1123" s="32"/>
      <c r="M1123" s="34"/>
      <c r="N1123" s="8" t="s">
        <v>93</v>
      </c>
      <c r="O1123" s="8"/>
    </row>
    <row r="1124" spans="1:15" s="9" customFormat="1" x14ac:dyDescent="0.25">
      <c r="A1124" s="16" t="s">
        <v>508</v>
      </c>
      <c r="C1124" s="20" t="s">
        <v>1566</v>
      </c>
      <c r="D1124" s="470"/>
      <c r="F1124" s="32" t="s">
        <v>1518</v>
      </c>
      <c r="G1124" s="33" t="s">
        <v>1564</v>
      </c>
      <c r="H1124" s="33" t="s">
        <v>1567</v>
      </c>
      <c r="I1124" s="32" t="str">
        <f>IF(VLOOKUP(A1124,Klassifizierung!$E$4:$W$577,18,FALSE)=0,"",VLOOKUP(A1124,Klassifizierung!$E$4:$W$577,18,FALSE))</f>
        <v>TGA-HZ</v>
      </c>
      <c r="J1124" s="33" t="s">
        <v>2126</v>
      </c>
      <c r="K1124" s="33" t="s">
        <v>21</v>
      </c>
      <c r="L1124" s="32"/>
      <c r="M1124" s="34"/>
      <c r="N1124" s="8" t="s">
        <v>93</v>
      </c>
      <c r="O1124" s="8"/>
    </row>
    <row r="1125" spans="1:15" s="9" customFormat="1" x14ac:dyDescent="0.25">
      <c r="A1125" s="16" t="s">
        <v>510</v>
      </c>
      <c r="C1125" s="20" t="s">
        <v>1566</v>
      </c>
      <c r="D1125" s="470"/>
      <c r="F1125" s="32" t="s">
        <v>1518</v>
      </c>
      <c r="G1125" s="33" t="s">
        <v>1564</v>
      </c>
      <c r="H1125" s="33" t="s">
        <v>1567</v>
      </c>
      <c r="I1125" s="32" t="str">
        <f>IF(VLOOKUP(A1125,Klassifizierung!$E$4:$W$577,18,FALSE)=0,"",VLOOKUP(A1125,Klassifizierung!$E$4:$W$577,18,FALSE))</f>
        <v>TGA-HZ</v>
      </c>
      <c r="J1125" s="33" t="s">
        <v>2126</v>
      </c>
      <c r="K1125" s="33" t="s">
        <v>21</v>
      </c>
      <c r="L1125" s="32"/>
      <c r="M1125" s="34"/>
      <c r="N1125" s="8" t="s">
        <v>93</v>
      </c>
      <c r="O1125" s="8"/>
    </row>
    <row r="1126" spans="1:15" s="9" customFormat="1" x14ac:dyDescent="0.25">
      <c r="A1126" s="526" t="s">
        <v>511</v>
      </c>
      <c r="C1126" s="18" t="s">
        <v>1615</v>
      </c>
      <c r="D1126" s="471"/>
      <c r="F1126" s="32" t="s">
        <v>1518</v>
      </c>
      <c r="G1126" s="33" t="s">
        <v>1564</v>
      </c>
      <c r="H1126" s="33" t="s">
        <v>1567</v>
      </c>
      <c r="I1126" s="32" t="str">
        <f>IF(VLOOKUP(A1126,Klassifizierung!$E$4:$W$577,18,FALSE)=0,"",VLOOKUP(A1126,Klassifizierung!$E$4:$W$577,18,FALSE))</f>
        <v>TGA-HZ</v>
      </c>
      <c r="J1126" s="33" t="s">
        <v>2126</v>
      </c>
      <c r="K1126" s="33" t="s">
        <v>21</v>
      </c>
      <c r="L1126" s="32"/>
      <c r="M1126" s="34"/>
      <c r="N1126" s="8" t="s">
        <v>93</v>
      </c>
      <c r="O1126" s="8"/>
    </row>
    <row r="1127" spans="1:15" s="9" customFormat="1" x14ac:dyDescent="0.25">
      <c r="A1127" s="526" t="s">
        <v>511</v>
      </c>
      <c r="C1127" s="18" t="s">
        <v>1797</v>
      </c>
      <c r="D1127" s="471"/>
      <c r="F1127" s="32" t="s">
        <v>1518</v>
      </c>
      <c r="G1127" s="33" t="s">
        <v>47</v>
      </c>
      <c r="H1127" s="33" t="s">
        <v>3710</v>
      </c>
      <c r="I1127" s="32" t="str">
        <f>IF(VLOOKUP(A1127,Klassifizierung!$E$4:$W$577,18,FALSE)=0,"",VLOOKUP(A1127,Klassifizierung!$E$4:$W$577,18,FALSE))</f>
        <v>TGA-HZ</v>
      </c>
      <c r="J1127" s="33" t="s">
        <v>2126</v>
      </c>
      <c r="K1127" s="33" t="s">
        <v>21</v>
      </c>
      <c r="L1127" s="32"/>
      <c r="M1127" s="34"/>
      <c r="N1127" s="8" t="s">
        <v>93</v>
      </c>
      <c r="O1127" s="8"/>
    </row>
    <row r="1128" spans="1:15" s="9" customFormat="1" x14ac:dyDescent="0.25">
      <c r="A1128" s="526" t="s">
        <v>511</v>
      </c>
      <c r="C1128" s="18" t="s">
        <v>1799</v>
      </c>
      <c r="D1128" s="471"/>
      <c r="F1128" s="32" t="s">
        <v>1554</v>
      </c>
      <c r="G1128" s="33" t="s">
        <v>1568</v>
      </c>
      <c r="H1128" s="33" t="s">
        <v>1569</v>
      </c>
      <c r="I1128" s="32" t="str">
        <f>IF(VLOOKUP(A1128,Klassifizierung!$E$4:$W$577,18,FALSE)=0,"",VLOOKUP(A1128,Klassifizierung!$E$4:$W$577,18,FALSE))</f>
        <v>TGA-HZ</v>
      </c>
      <c r="J1128" s="33" t="s">
        <v>2126</v>
      </c>
      <c r="K1128" s="33" t="s">
        <v>21</v>
      </c>
      <c r="L1128" s="32"/>
      <c r="M1128" s="34"/>
      <c r="N1128" s="8" t="s">
        <v>93</v>
      </c>
      <c r="O1128" s="8"/>
    </row>
    <row r="1129" spans="1:15" s="9" customFormat="1" x14ac:dyDescent="0.25">
      <c r="A1129" s="526" t="s">
        <v>511</v>
      </c>
      <c r="C1129" s="18" t="s">
        <v>1800</v>
      </c>
      <c r="D1129" s="471"/>
      <c r="F1129" s="32" t="s">
        <v>1518</v>
      </c>
      <c r="G1129" s="33" t="s">
        <v>47</v>
      </c>
      <c r="H1129" s="33" t="s">
        <v>1801</v>
      </c>
      <c r="I1129" s="32" t="str">
        <f>IF(VLOOKUP(A1129,Klassifizierung!$E$4:$W$577,18,FALSE)=0,"",VLOOKUP(A1129,Klassifizierung!$E$4:$W$577,18,FALSE))</f>
        <v>TGA-HZ</v>
      </c>
      <c r="J1129" s="33" t="s">
        <v>2126</v>
      </c>
      <c r="K1129" s="33" t="s">
        <v>21</v>
      </c>
      <c r="L1129" s="32"/>
      <c r="M1129" s="34"/>
      <c r="N1129" s="8" t="s">
        <v>93</v>
      </c>
      <c r="O1129" s="8"/>
    </row>
    <row r="1130" spans="1:15" s="9" customFormat="1" x14ac:dyDescent="0.25">
      <c r="A1130" s="526" t="s">
        <v>511</v>
      </c>
      <c r="C1130" s="20" t="s">
        <v>1717</v>
      </c>
      <c r="D1130" s="470"/>
      <c r="F1130" s="32" t="s">
        <v>1518</v>
      </c>
      <c r="G1130" s="33" t="s">
        <v>1564</v>
      </c>
      <c r="H1130" s="33" t="s">
        <v>1567</v>
      </c>
      <c r="I1130" s="32" t="str">
        <f>IF(VLOOKUP(A1130,Klassifizierung!$E$4:$W$577,18,FALSE)=0,"",VLOOKUP(A1130,Klassifizierung!$E$4:$W$577,18,FALSE))</f>
        <v>TGA-HZ</v>
      </c>
      <c r="J1130" s="33" t="s">
        <v>2126</v>
      </c>
      <c r="K1130" s="33" t="s">
        <v>21</v>
      </c>
      <c r="L1130" s="32"/>
      <c r="M1130" s="34"/>
      <c r="N1130" s="8" t="s">
        <v>93</v>
      </c>
      <c r="O1130" s="8"/>
    </row>
    <row r="1131" spans="1:15" s="9" customFormat="1" x14ac:dyDescent="0.25">
      <c r="A1131" s="16" t="s">
        <v>518</v>
      </c>
      <c r="C1131" s="18" t="s">
        <v>1615</v>
      </c>
      <c r="D1131" s="471"/>
      <c r="F1131" s="32" t="s">
        <v>1518</v>
      </c>
      <c r="G1131" s="33" t="s">
        <v>47</v>
      </c>
      <c r="H1131" s="33" t="s">
        <v>3706</v>
      </c>
      <c r="I1131" s="32" t="str">
        <f>IF(VLOOKUP(A1131,Klassifizierung!$E$4:$W$577,18,FALSE)=0,"",VLOOKUP(A1131,Klassifizierung!$E$4:$W$577,18,FALSE))</f>
        <v>TGA-HZ</v>
      </c>
      <c r="J1131" s="33" t="s">
        <v>2126</v>
      </c>
      <c r="K1131" s="33" t="s">
        <v>21</v>
      </c>
      <c r="L1131" s="32"/>
      <c r="M1131" s="34"/>
      <c r="N1131" s="8" t="s">
        <v>93</v>
      </c>
      <c r="O1131" s="8"/>
    </row>
    <row r="1132" spans="1:15" s="9" customFormat="1" x14ac:dyDescent="0.25">
      <c r="A1132" s="16" t="s">
        <v>518</v>
      </c>
      <c r="C1132" s="18" t="s">
        <v>1671</v>
      </c>
      <c r="D1132" s="471"/>
      <c r="F1132" s="32" t="s">
        <v>1554</v>
      </c>
      <c r="G1132" s="33" t="s">
        <v>1672</v>
      </c>
      <c r="H1132" s="33" t="s">
        <v>1569</v>
      </c>
      <c r="I1132" s="32" t="str">
        <f>IF(VLOOKUP(A1132,Klassifizierung!$E$4:$W$577,18,FALSE)=0,"",VLOOKUP(A1132,Klassifizierung!$E$4:$W$577,18,FALSE))</f>
        <v>TGA-HZ</v>
      </c>
      <c r="J1132" s="33" t="s">
        <v>2126</v>
      </c>
      <c r="K1132" s="33" t="s">
        <v>21</v>
      </c>
      <c r="L1132" s="32"/>
      <c r="M1132" s="34"/>
      <c r="N1132" s="8" t="s">
        <v>93</v>
      </c>
      <c r="O1132" s="8"/>
    </row>
    <row r="1133" spans="1:15" s="9" customFormat="1" ht="15" x14ac:dyDescent="0.25">
      <c r="A1133" s="16" t="s">
        <v>518</v>
      </c>
      <c r="C1133" s="20" t="s">
        <v>1852</v>
      </c>
      <c r="D1133" s="470"/>
      <c r="F1133" s="32" t="s">
        <v>1554</v>
      </c>
      <c r="G1133" s="33" t="s">
        <v>3715</v>
      </c>
      <c r="H1133" s="33" t="s">
        <v>1569</v>
      </c>
      <c r="I1133" s="32" t="str">
        <f>IF(VLOOKUP(A1133,Klassifizierung!$E$4:$W$577,18,FALSE)=0,"",VLOOKUP(A1133,Klassifizierung!$E$4:$W$577,18,FALSE))</f>
        <v>TGA-HZ</v>
      </c>
      <c r="J1133" s="33" t="s">
        <v>2126</v>
      </c>
      <c r="K1133" s="33" t="s">
        <v>21</v>
      </c>
      <c r="L1133" s="32"/>
      <c r="M1133" s="34"/>
      <c r="N1133" s="8" t="s">
        <v>93</v>
      </c>
      <c r="O1133" s="8"/>
    </row>
    <row r="1134" spans="1:15" s="9" customFormat="1" x14ac:dyDescent="0.25">
      <c r="A1134" s="16" t="s">
        <v>518</v>
      </c>
      <c r="C1134" s="20" t="s">
        <v>1659</v>
      </c>
      <c r="D1134" s="470"/>
      <c r="F1134" s="32" t="s">
        <v>1554</v>
      </c>
      <c r="G1134" s="33" t="s">
        <v>1642</v>
      </c>
      <c r="H1134" s="33" t="s">
        <v>1569</v>
      </c>
      <c r="I1134" s="32" t="str">
        <f>IF(VLOOKUP(A1134,Klassifizierung!$E$4:$W$577,18,FALSE)=0,"",VLOOKUP(A1134,Klassifizierung!$E$4:$W$577,18,FALSE))</f>
        <v>TGA-HZ</v>
      </c>
      <c r="J1134" s="33" t="s">
        <v>2126</v>
      </c>
      <c r="K1134" s="33" t="s">
        <v>21</v>
      </c>
      <c r="L1134" s="32"/>
      <c r="M1134" s="34"/>
      <c r="N1134" s="8" t="s">
        <v>93</v>
      </c>
      <c r="O1134" s="8"/>
    </row>
    <row r="1135" spans="1:15" s="9" customFormat="1" x14ac:dyDescent="0.25">
      <c r="A1135" s="16" t="s">
        <v>518</v>
      </c>
      <c r="C1135" s="20" t="s">
        <v>1649</v>
      </c>
      <c r="D1135" s="470"/>
      <c r="F1135" s="32" t="s">
        <v>1518</v>
      </c>
      <c r="G1135" s="33" t="s">
        <v>1564</v>
      </c>
      <c r="H1135" s="33" t="s">
        <v>3751</v>
      </c>
      <c r="I1135" s="32" t="str">
        <f>IF(VLOOKUP(A1135,Klassifizierung!$E$4:$W$577,18,FALSE)=0,"",VLOOKUP(A1135,Klassifizierung!$E$4:$W$577,18,FALSE))</f>
        <v>TGA-HZ</v>
      </c>
      <c r="J1135" s="33" t="s">
        <v>2126</v>
      </c>
      <c r="K1135" s="33" t="s">
        <v>21</v>
      </c>
      <c r="L1135" s="32"/>
      <c r="M1135" s="34"/>
      <c r="N1135" s="8" t="s">
        <v>93</v>
      </c>
      <c r="O1135" s="8"/>
    </row>
    <row r="1136" spans="1:15" s="9" customFormat="1" x14ac:dyDescent="0.25">
      <c r="A1136" s="16" t="s">
        <v>519</v>
      </c>
      <c r="C1136" s="20" t="s">
        <v>3752</v>
      </c>
      <c r="D1136" s="470"/>
      <c r="F1136" s="32" t="s">
        <v>1518</v>
      </c>
      <c r="G1136" s="33" t="s">
        <v>47</v>
      </c>
      <c r="H1136" s="33" t="s">
        <v>3753</v>
      </c>
      <c r="I1136" s="32" t="str">
        <f>IF(VLOOKUP(A1136,Klassifizierung!$E$4:$W$577,18,FALSE)=0,"",VLOOKUP(A1136,Klassifizierung!$E$4:$W$577,18,FALSE))</f>
        <v>TGA-HZ</v>
      </c>
      <c r="J1136" s="33" t="s">
        <v>2126</v>
      </c>
      <c r="K1136" s="33" t="s">
        <v>21</v>
      </c>
      <c r="L1136" s="32"/>
      <c r="M1136" s="34"/>
      <c r="N1136" s="8" t="s">
        <v>93</v>
      </c>
      <c r="O1136" s="8"/>
    </row>
    <row r="1137" spans="1:15" s="9" customFormat="1" x14ac:dyDescent="0.25">
      <c r="A1137" s="16" t="s">
        <v>521</v>
      </c>
      <c r="C1137" s="18" t="s">
        <v>1615</v>
      </c>
      <c r="D1137" s="471"/>
      <c r="F1137" s="32" t="s">
        <v>1518</v>
      </c>
      <c r="G1137" s="33" t="s">
        <v>1564</v>
      </c>
      <c r="H1137" s="33" t="s">
        <v>1567</v>
      </c>
      <c r="I1137" s="32" t="str">
        <f>IF(VLOOKUP(A1137,Klassifizierung!$E$4:$W$577,18,FALSE)=0,"",VLOOKUP(A1137,Klassifizierung!$E$4:$W$577,18,FALSE))</f>
        <v>TGA-HZ</v>
      </c>
      <c r="J1137" s="33" t="s">
        <v>2126</v>
      </c>
      <c r="K1137" s="33" t="s">
        <v>21</v>
      </c>
      <c r="L1137" s="32"/>
      <c r="M1137" s="34"/>
      <c r="N1137" s="8" t="s">
        <v>93</v>
      </c>
      <c r="O1137" s="8"/>
    </row>
    <row r="1138" spans="1:15" s="9" customFormat="1" x14ac:dyDescent="0.25">
      <c r="A1138" s="16" t="s">
        <v>525</v>
      </c>
      <c r="C1138" s="20" t="s">
        <v>1629</v>
      </c>
      <c r="D1138" s="470"/>
      <c r="F1138" s="32" t="s">
        <v>1520</v>
      </c>
      <c r="G1138" s="33" t="s">
        <v>1564</v>
      </c>
      <c r="H1138" s="33" t="s">
        <v>3678</v>
      </c>
      <c r="I1138" s="32" t="str">
        <f>IF(VLOOKUP(A1138,Klassifizierung!$E$4:$W$577,18,FALSE)=0,"",VLOOKUP(A1138,Klassifizierung!$E$4:$W$577,18,FALSE))</f>
        <v>TGA-HZ</v>
      </c>
      <c r="J1138" s="33" t="s">
        <v>2126</v>
      </c>
      <c r="K1138" s="33" t="s">
        <v>21</v>
      </c>
      <c r="L1138" s="32"/>
      <c r="M1138" s="34"/>
      <c r="N1138" s="8" t="s">
        <v>93</v>
      </c>
      <c r="O1138" s="8"/>
    </row>
    <row r="1139" spans="1:15" s="9" customFormat="1" x14ac:dyDescent="0.25">
      <c r="A1139" s="16" t="s">
        <v>525</v>
      </c>
      <c r="C1139" s="20" t="s">
        <v>1605</v>
      </c>
      <c r="D1139" s="470"/>
      <c r="F1139" s="32" t="s">
        <v>1518</v>
      </c>
      <c r="G1139" s="33" t="s">
        <v>47</v>
      </c>
      <c r="H1139" s="33" t="s">
        <v>3754</v>
      </c>
      <c r="I1139" s="32" t="str">
        <f>IF(VLOOKUP(A1139,Klassifizierung!$E$4:$W$577,18,FALSE)=0,"",VLOOKUP(A1139,Klassifizierung!$E$4:$W$577,18,FALSE))</f>
        <v>TGA-HZ</v>
      </c>
      <c r="J1139" s="33" t="s">
        <v>2126</v>
      </c>
      <c r="K1139" s="33" t="s">
        <v>21</v>
      </c>
      <c r="L1139" s="32"/>
      <c r="M1139" s="34"/>
      <c r="N1139" s="8" t="s">
        <v>93</v>
      </c>
      <c r="O1139" s="8"/>
    </row>
    <row r="1140" spans="1:15" s="9" customFormat="1" x14ac:dyDescent="0.25">
      <c r="A1140" s="16" t="s">
        <v>525</v>
      </c>
      <c r="C1140" s="20" t="s">
        <v>1625</v>
      </c>
      <c r="D1140" s="470"/>
      <c r="F1140" s="32" t="s">
        <v>1554</v>
      </c>
      <c r="G1140" s="33" t="s">
        <v>1648</v>
      </c>
      <c r="H1140" s="33" t="s">
        <v>1569</v>
      </c>
      <c r="I1140" s="32" t="str">
        <f>IF(VLOOKUP(A1140,Klassifizierung!$E$4:$W$577,18,FALSE)=0,"",VLOOKUP(A1140,Klassifizierung!$E$4:$W$577,18,FALSE))</f>
        <v>TGA-HZ</v>
      </c>
      <c r="J1140" s="33" t="s">
        <v>2126</v>
      </c>
      <c r="K1140" s="33" t="s">
        <v>21</v>
      </c>
      <c r="L1140" s="32"/>
      <c r="M1140" s="34"/>
      <c r="N1140" s="8" t="s">
        <v>93</v>
      </c>
      <c r="O1140" s="8"/>
    </row>
    <row r="1141" spans="1:15" s="9" customFormat="1" x14ac:dyDescent="0.25">
      <c r="A1141" s="16" t="s">
        <v>529</v>
      </c>
      <c r="C1141" s="18" t="s">
        <v>1615</v>
      </c>
      <c r="D1141" s="471"/>
      <c r="F1141" s="32" t="s">
        <v>1518</v>
      </c>
      <c r="G1141" s="33" t="s">
        <v>1564</v>
      </c>
      <c r="H1141" s="33" t="s">
        <v>1567</v>
      </c>
      <c r="I1141" s="32" t="str">
        <f>IF(VLOOKUP(A1141,Klassifizierung!$E$4:$W$577,18,FALSE)=0,"",VLOOKUP(A1141,Klassifizierung!$E$4:$W$577,18,FALSE))</f>
        <v>TGA-HZ</v>
      </c>
      <c r="J1141" s="33" t="s">
        <v>2126</v>
      </c>
      <c r="K1141" s="33" t="s">
        <v>21</v>
      </c>
      <c r="L1141" s="32"/>
      <c r="M1141" s="34"/>
      <c r="N1141" s="8" t="s">
        <v>93</v>
      </c>
      <c r="O1141" s="8"/>
    </row>
    <row r="1142" spans="1:15" s="9" customFormat="1" x14ac:dyDescent="0.25">
      <c r="A1142" s="16" t="s">
        <v>529</v>
      </c>
      <c r="C1142" s="20" t="s">
        <v>1781</v>
      </c>
      <c r="D1142" s="470"/>
      <c r="F1142" s="32" t="s">
        <v>1554</v>
      </c>
      <c r="G1142" s="33" t="s">
        <v>1568</v>
      </c>
      <c r="H1142" s="33" t="s">
        <v>1569</v>
      </c>
      <c r="I1142" s="32" t="str">
        <f>IF(VLOOKUP(A1142,Klassifizierung!$E$4:$W$577,18,FALSE)=0,"",VLOOKUP(A1142,Klassifizierung!$E$4:$W$577,18,FALSE))</f>
        <v>TGA-HZ</v>
      </c>
      <c r="J1142" s="33" t="s">
        <v>2126</v>
      </c>
      <c r="K1142" s="33" t="s">
        <v>21</v>
      </c>
      <c r="L1142" s="32"/>
      <c r="M1142" s="34"/>
      <c r="N1142" s="8" t="s">
        <v>93</v>
      </c>
      <c r="O1142" s="8"/>
    </row>
    <row r="1143" spans="1:15" s="9" customFormat="1" ht="25.5" x14ac:dyDescent="0.25">
      <c r="A1143" s="16" t="s">
        <v>532</v>
      </c>
      <c r="C1143" s="20" t="s">
        <v>1802</v>
      </c>
      <c r="D1143" s="470"/>
      <c r="F1143" s="32" t="s">
        <v>1518</v>
      </c>
      <c r="G1143" s="33" t="s">
        <v>47</v>
      </c>
      <c r="H1143" s="21" t="s">
        <v>3755</v>
      </c>
      <c r="I1143" s="32" t="str">
        <f>IF(VLOOKUP(A1143,Klassifizierung!$E$4:$W$577,18,FALSE)=0,"",VLOOKUP(A1143,Klassifizierung!$E$4:$W$577,18,FALSE))</f>
        <v>TGA-HZ</v>
      </c>
      <c r="J1143" s="33" t="s">
        <v>2126</v>
      </c>
      <c r="K1143" s="33" t="s">
        <v>21</v>
      </c>
      <c r="L1143" s="32"/>
      <c r="M1143" s="34"/>
      <c r="N1143" s="8" t="s">
        <v>93</v>
      </c>
      <c r="O1143" s="8"/>
    </row>
    <row r="1144" spans="1:15" s="9" customFormat="1" x14ac:dyDescent="0.25">
      <c r="A1144" s="16" t="s">
        <v>532</v>
      </c>
      <c r="C1144" s="20" t="s">
        <v>1659</v>
      </c>
      <c r="D1144" s="470"/>
      <c r="F1144" s="32" t="s">
        <v>1554</v>
      </c>
      <c r="G1144" s="33" t="s">
        <v>1642</v>
      </c>
      <c r="H1144" s="33" t="s">
        <v>1569</v>
      </c>
      <c r="I1144" s="32" t="str">
        <f>IF(VLOOKUP(A1144,Klassifizierung!$E$4:$W$577,18,FALSE)=0,"",VLOOKUP(A1144,Klassifizierung!$E$4:$W$577,18,FALSE))</f>
        <v>TGA-HZ</v>
      </c>
      <c r="J1144" s="33" t="s">
        <v>2126</v>
      </c>
      <c r="K1144" s="33" t="s">
        <v>21</v>
      </c>
      <c r="L1144" s="32"/>
      <c r="M1144" s="34"/>
      <c r="N1144" s="8" t="s">
        <v>93</v>
      </c>
      <c r="O1144" s="8"/>
    </row>
    <row r="1145" spans="1:15" s="9" customFormat="1" x14ac:dyDescent="0.25">
      <c r="A1145" s="16" t="s">
        <v>532</v>
      </c>
      <c r="C1145" s="20" t="s">
        <v>1870</v>
      </c>
      <c r="D1145" s="470"/>
      <c r="F1145" s="32" t="s">
        <v>1518</v>
      </c>
      <c r="G1145" s="33" t="s">
        <v>1564</v>
      </c>
      <c r="H1145" s="33" t="s">
        <v>3756</v>
      </c>
      <c r="I1145" s="32" t="str">
        <f>IF(VLOOKUP(A1145,Klassifizierung!$E$4:$W$577,18,FALSE)=0,"",VLOOKUP(A1145,Klassifizierung!$E$4:$W$577,18,FALSE))</f>
        <v>TGA-HZ</v>
      </c>
      <c r="J1145" s="33" t="s">
        <v>2126</v>
      </c>
      <c r="K1145" s="33" t="s">
        <v>21</v>
      </c>
      <c r="L1145" s="32"/>
      <c r="M1145" s="34"/>
      <c r="N1145" s="8" t="s">
        <v>93</v>
      </c>
      <c r="O1145" s="8"/>
    </row>
    <row r="1146" spans="1:15" s="9" customFormat="1" x14ac:dyDescent="0.25">
      <c r="A1146" s="16" t="s">
        <v>534</v>
      </c>
      <c r="C1146" s="18" t="s">
        <v>1615</v>
      </c>
      <c r="D1146" s="471"/>
      <c r="F1146" s="32" t="s">
        <v>1518</v>
      </c>
      <c r="G1146" s="33" t="s">
        <v>1564</v>
      </c>
      <c r="H1146" s="33" t="s">
        <v>1567</v>
      </c>
      <c r="I1146" s="32" t="str">
        <f>IF(VLOOKUP(A1146,Klassifizierung!$E$4:$W$577,18,FALSE)=0,"",VLOOKUP(A1146,Klassifizierung!$E$4:$W$577,18,FALSE))</f>
        <v>TGA-HZ</v>
      </c>
      <c r="J1146" s="33" t="s">
        <v>2126</v>
      </c>
      <c r="K1146" s="33" t="s">
        <v>21</v>
      </c>
      <c r="L1146" s="32"/>
      <c r="M1146" s="34"/>
      <c r="N1146" s="8" t="s">
        <v>93</v>
      </c>
      <c r="O1146" s="8"/>
    </row>
    <row r="1147" spans="1:15" s="9" customFormat="1" x14ac:dyDescent="0.25">
      <c r="A1147" s="16" t="s">
        <v>534</v>
      </c>
      <c r="C1147" s="20" t="s">
        <v>1659</v>
      </c>
      <c r="D1147" s="470"/>
      <c r="F1147" s="32" t="s">
        <v>1554</v>
      </c>
      <c r="G1147" s="33" t="s">
        <v>1642</v>
      </c>
      <c r="H1147" s="33" t="s">
        <v>1569</v>
      </c>
      <c r="I1147" s="32" t="str">
        <f>IF(VLOOKUP(A1147,Klassifizierung!$E$4:$W$577,18,FALSE)=0,"",VLOOKUP(A1147,Klassifizierung!$E$4:$W$577,18,FALSE))</f>
        <v>TGA-HZ</v>
      </c>
      <c r="J1147" s="33" t="s">
        <v>2126</v>
      </c>
      <c r="K1147" s="33" t="s">
        <v>21</v>
      </c>
      <c r="L1147" s="32"/>
      <c r="M1147" s="34"/>
      <c r="N1147" s="8" t="s">
        <v>93</v>
      </c>
      <c r="O1147" s="8"/>
    </row>
    <row r="1148" spans="1:15" s="9" customFormat="1" ht="15" x14ac:dyDescent="0.25">
      <c r="A1148" s="16" t="s">
        <v>534</v>
      </c>
      <c r="C1148" s="20" t="s">
        <v>1807</v>
      </c>
      <c r="D1148" s="470"/>
      <c r="F1148" s="32" t="s">
        <v>1554</v>
      </c>
      <c r="G1148" s="33" t="s">
        <v>3685</v>
      </c>
      <c r="H1148" s="33" t="s">
        <v>1569</v>
      </c>
      <c r="I1148" s="32" t="str">
        <f>IF(VLOOKUP(A1148,Klassifizierung!$E$4:$W$577,18,FALSE)=0,"",VLOOKUP(A1148,Klassifizierung!$E$4:$W$577,18,FALSE))</f>
        <v>TGA-HZ</v>
      </c>
      <c r="J1148" s="33" t="s">
        <v>2126</v>
      </c>
      <c r="K1148" s="33" t="s">
        <v>21</v>
      </c>
      <c r="L1148" s="32"/>
      <c r="M1148" s="34"/>
      <c r="N1148" s="8" t="s">
        <v>93</v>
      </c>
      <c r="O1148" s="8"/>
    </row>
    <row r="1149" spans="1:15" s="9" customFormat="1" x14ac:dyDescent="0.25">
      <c r="A1149" s="16" t="s">
        <v>547</v>
      </c>
      <c r="C1149" s="18" t="s">
        <v>1615</v>
      </c>
      <c r="D1149" s="471"/>
      <c r="F1149" s="32" t="s">
        <v>1518</v>
      </c>
      <c r="G1149" s="33" t="s">
        <v>47</v>
      </c>
      <c r="H1149" s="33" t="s">
        <v>3757</v>
      </c>
      <c r="I1149" s="32" t="str">
        <f>IF(VLOOKUP(A1149,Klassifizierung!$E$4:$W$577,18,FALSE)=0,"",VLOOKUP(A1149,Klassifizierung!$E$4:$W$577,18,FALSE))</f>
        <v>TGA-LÜ</v>
      </c>
      <c r="J1149" s="33" t="s">
        <v>2126</v>
      </c>
      <c r="K1149" s="33" t="s">
        <v>21</v>
      </c>
      <c r="L1149" s="32"/>
      <c r="M1149" s="34"/>
      <c r="N1149" s="8" t="s">
        <v>93</v>
      </c>
      <c r="O1149" s="8"/>
    </row>
    <row r="1150" spans="1:15" s="9" customFormat="1" x14ac:dyDescent="0.25">
      <c r="A1150" s="16" t="s">
        <v>547</v>
      </c>
      <c r="C1150" s="18" t="s">
        <v>1783</v>
      </c>
      <c r="D1150" s="471"/>
      <c r="F1150" s="32" t="s">
        <v>1518</v>
      </c>
      <c r="G1150" s="33" t="s">
        <v>1564</v>
      </c>
      <c r="H1150" s="33" t="s">
        <v>1567</v>
      </c>
      <c r="I1150" s="32" t="str">
        <f>IF(VLOOKUP(A1150,Klassifizierung!$E$4:$W$577,18,FALSE)=0,"",VLOOKUP(A1150,Klassifizierung!$E$4:$W$577,18,FALSE))</f>
        <v>TGA-LÜ</v>
      </c>
      <c r="J1150" s="33" t="s">
        <v>2126</v>
      </c>
      <c r="K1150" s="33" t="s">
        <v>21</v>
      </c>
      <c r="L1150" s="32"/>
      <c r="M1150" s="34"/>
      <c r="N1150" s="8" t="s">
        <v>93</v>
      </c>
      <c r="O1150" s="8"/>
    </row>
    <row r="1151" spans="1:15" s="9" customFormat="1" x14ac:dyDescent="0.25">
      <c r="A1151" s="16" t="s">
        <v>547</v>
      </c>
      <c r="C1151" s="18" t="s">
        <v>3758</v>
      </c>
      <c r="D1151" s="471"/>
      <c r="F1151" s="32" t="s">
        <v>1518</v>
      </c>
      <c r="G1151" s="33" t="s">
        <v>1564</v>
      </c>
      <c r="H1151" s="33" t="s">
        <v>1567</v>
      </c>
      <c r="I1151" s="32" t="str">
        <f>IF(VLOOKUP(A1151,Klassifizierung!$E$4:$W$577,18,FALSE)=0,"",VLOOKUP(A1151,Klassifizierung!$E$4:$W$577,18,FALSE))</f>
        <v>TGA-LÜ</v>
      </c>
      <c r="J1151" s="33" t="s">
        <v>2126</v>
      </c>
      <c r="K1151" s="33" t="s">
        <v>21</v>
      </c>
      <c r="L1151" s="32"/>
      <c r="M1151" s="34"/>
      <c r="N1151" s="8" t="s">
        <v>93</v>
      </c>
      <c r="O1151" s="8"/>
    </row>
    <row r="1152" spans="1:15" s="9" customFormat="1" ht="15" x14ac:dyDescent="0.25">
      <c r="A1152" s="16" t="s">
        <v>547</v>
      </c>
      <c r="C1152" s="18" t="s">
        <v>1784</v>
      </c>
      <c r="D1152" s="471"/>
      <c r="F1152" s="32" t="s">
        <v>1554</v>
      </c>
      <c r="G1152" s="33" t="s">
        <v>3715</v>
      </c>
      <c r="H1152" s="33" t="s">
        <v>1569</v>
      </c>
      <c r="I1152" s="32" t="str">
        <f>IF(VLOOKUP(A1152,Klassifizierung!$E$4:$W$577,18,FALSE)=0,"",VLOOKUP(A1152,Klassifizierung!$E$4:$W$577,18,FALSE))</f>
        <v>TGA-LÜ</v>
      </c>
      <c r="J1152" s="33" t="s">
        <v>2126</v>
      </c>
      <c r="K1152" s="33" t="s">
        <v>21</v>
      </c>
      <c r="L1152" s="32"/>
      <c r="M1152" s="34"/>
      <c r="N1152" s="8" t="s">
        <v>93</v>
      </c>
      <c r="O1152" s="8"/>
    </row>
    <row r="1153" spans="1:15" s="9" customFormat="1" x14ac:dyDescent="0.25">
      <c r="A1153" s="16" t="s">
        <v>547</v>
      </c>
      <c r="C1153" s="20" t="s">
        <v>1659</v>
      </c>
      <c r="D1153" s="470"/>
      <c r="F1153" s="32" t="s">
        <v>1554</v>
      </c>
      <c r="G1153" s="33" t="s">
        <v>1642</v>
      </c>
      <c r="H1153" s="33" t="s">
        <v>1569</v>
      </c>
      <c r="I1153" s="32" t="str">
        <f>IF(VLOOKUP(A1153,Klassifizierung!$E$4:$W$577,18,FALSE)=0,"",VLOOKUP(A1153,Klassifizierung!$E$4:$W$577,18,FALSE))</f>
        <v>TGA-LÜ</v>
      </c>
      <c r="J1153" s="33" t="s">
        <v>2126</v>
      </c>
      <c r="K1153" s="33" t="s">
        <v>21</v>
      </c>
      <c r="L1153" s="32"/>
      <c r="M1153" s="34"/>
      <c r="N1153" s="8" t="s">
        <v>93</v>
      </c>
      <c r="O1153" s="8"/>
    </row>
    <row r="1154" spans="1:15" s="9" customFormat="1" x14ac:dyDescent="0.25">
      <c r="A1154" s="16" t="s">
        <v>547</v>
      </c>
      <c r="C1154" s="20" t="s">
        <v>1723</v>
      </c>
      <c r="D1154" s="470"/>
      <c r="F1154" s="32" t="s">
        <v>1554</v>
      </c>
      <c r="G1154" s="33" t="s">
        <v>1688</v>
      </c>
      <c r="H1154" s="33" t="s">
        <v>1569</v>
      </c>
      <c r="I1154" s="32" t="str">
        <f>IF(VLOOKUP(A1154,Klassifizierung!$E$4:$W$577,18,FALSE)=0,"",VLOOKUP(A1154,Klassifizierung!$E$4:$W$577,18,FALSE))</f>
        <v>TGA-LÜ</v>
      </c>
      <c r="J1154" s="33" t="s">
        <v>2126</v>
      </c>
      <c r="K1154" s="33" t="s">
        <v>21</v>
      </c>
      <c r="L1154" s="32"/>
      <c r="M1154" s="34"/>
      <c r="N1154" s="8" t="s">
        <v>93</v>
      </c>
      <c r="O1154" s="8"/>
    </row>
    <row r="1155" spans="1:15" s="9" customFormat="1" x14ac:dyDescent="0.25">
      <c r="A1155" s="16" t="s">
        <v>552</v>
      </c>
      <c r="C1155" s="20" t="s">
        <v>1566</v>
      </c>
      <c r="D1155" s="470"/>
      <c r="F1155" s="32" t="s">
        <v>1518</v>
      </c>
      <c r="G1155" s="33" t="s">
        <v>1564</v>
      </c>
      <c r="H1155" s="33" t="s">
        <v>1567</v>
      </c>
      <c r="I1155" s="32" t="str">
        <f>IF(VLOOKUP(A1155,Klassifizierung!$E$4:$W$577,18,FALSE)=0,"",VLOOKUP(A1155,Klassifizierung!$E$4:$W$577,18,FALSE))</f>
        <v>TGA-LÜ</v>
      </c>
      <c r="J1155" s="33" t="s">
        <v>2126</v>
      </c>
      <c r="K1155" s="33" t="s">
        <v>21</v>
      </c>
      <c r="L1155" s="32"/>
      <c r="M1155" s="34"/>
      <c r="N1155" s="8" t="s">
        <v>93</v>
      </c>
      <c r="O1155" s="8"/>
    </row>
    <row r="1156" spans="1:15" s="9" customFormat="1" x14ac:dyDescent="0.25">
      <c r="A1156" s="16" t="s">
        <v>552</v>
      </c>
      <c r="C1156" s="20" t="s">
        <v>1694</v>
      </c>
      <c r="D1156" s="470"/>
      <c r="F1156" s="32" t="s">
        <v>1554</v>
      </c>
      <c r="G1156" s="33" t="s">
        <v>1642</v>
      </c>
      <c r="H1156" s="33" t="s">
        <v>1569</v>
      </c>
      <c r="I1156" s="32" t="str">
        <f>IF(VLOOKUP(A1156,Klassifizierung!$E$4:$W$577,18,FALSE)=0,"",VLOOKUP(A1156,Klassifizierung!$E$4:$W$577,18,FALSE))</f>
        <v>TGA-LÜ</v>
      </c>
      <c r="J1156" s="33" t="s">
        <v>2126</v>
      </c>
      <c r="K1156" s="33" t="s">
        <v>21</v>
      </c>
      <c r="L1156" s="32"/>
      <c r="M1156" s="34"/>
      <c r="N1156" s="8" t="s">
        <v>93</v>
      </c>
      <c r="O1156" s="8"/>
    </row>
    <row r="1157" spans="1:15" s="9" customFormat="1" x14ac:dyDescent="0.25">
      <c r="A1157" s="16" t="s">
        <v>556</v>
      </c>
      <c r="C1157" s="20" t="s">
        <v>1566</v>
      </c>
      <c r="D1157" s="470"/>
      <c r="F1157" s="32" t="s">
        <v>1518</v>
      </c>
      <c r="G1157" s="33" t="s">
        <v>1564</v>
      </c>
      <c r="H1157" s="33" t="s">
        <v>1567</v>
      </c>
      <c r="I1157" s="32" t="str">
        <f>IF(VLOOKUP(A1157,Klassifizierung!$E$4:$W$577,18,FALSE)=0,"",VLOOKUP(A1157,Klassifizierung!$E$4:$W$577,18,FALSE))</f>
        <v>TGA-LÜ</v>
      </c>
      <c r="J1157" s="33" t="s">
        <v>2126</v>
      </c>
      <c r="K1157" s="33" t="s">
        <v>21</v>
      </c>
      <c r="L1157" s="32"/>
      <c r="M1157" s="34"/>
      <c r="N1157" s="8" t="s">
        <v>93</v>
      </c>
      <c r="O1157" s="8"/>
    </row>
    <row r="1158" spans="1:15" s="9" customFormat="1" x14ac:dyDescent="0.25">
      <c r="A1158" s="16" t="s">
        <v>556</v>
      </c>
      <c r="C1158" s="20" t="s">
        <v>1694</v>
      </c>
      <c r="D1158" s="470"/>
      <c r="F1158" s="32" t="s">
        <v>1554</v>
      </c>
      <c r="G1158" s="33" t="s">
        <v>1642</v>
      </c>
      <c r="H1158" s="33" t="s">
        <v>1569</v>
      </c>
      <c r="I1158" s="32" t="str">
        <f>IF(VLOOKUP(A1158,Klassifizierung!$E$4:$W$577,18,FALSE)=0,"",VLOOKUP(A1158,Klassifizierung!$E$4:$W$577,18,FALSE))</f>
        <v>TGA-LÜ</v>
      </c>
      <c r="J1158" s="33" t="s">
        <v>2126</v>
      </c>
      <c r="K1158" s="33" t="s">
        <v>21</v>
      </c>
      <c r="L1158" s="32"/>
      <c r="M1158" s="34"/>
      <c r="N1158" s="8" t="s">
        <v>93</v>
      </c>
      <c r="O1158" s="8"/>
    </row>
    <row r="1159" spans="1:15" s="9" customFormat="1" x14ac:dyDescent="0.25">
      <c r="A1159" s="16" t="s">
        <v>556</v>
      </c>
      <c r="C1159" s="18" t="s">
        <v>1638</v>
      </c>
      <c r="D1159" s="471"/>
      <c r="F1159" s="32" t="s">
        <v>1554</v>
      </c>
      <c r="G1159" s="33" t="s">
        <v>1642</v>
      </c>
      <c r="H1159" s="33" t="s">
        <v>1569</v>
      </c>
      <c r="I1159" s="32" t="str">
        <f>IF(VLOOKUP(A1159,Klassifizierung!$E$4:$W$577,18,FALSE)=0,"",VLOOKUP(A1159,Klassifizierung!$E$4:$W$577,18,FALSE))</f>
        <v>TGA-LÜ</v>
      </c>
      <c r="J1159" s="33" t="s">
        <v>2126</v>
      </c>
      <c r="K1159" s="33" t="s">
        <v>21</v>
      </c>
      <c r="L1159" s="32"/>
      <c r="M1159" s="34"/>
      <c r="N1159" s="8" t="s">
        <v>93</v>
      </c>
      <c r="O1159" s="8"/>
    </row>
    <row r="1160" spans="1:15" s="9" customFormat="1" x14ac:dyDescent="0.25">
      <c r="A1160" s="16" t="s">
        <v>556</v>
      </c>
      <c r="C1160" s="20" t="s">
        <v>1723</v>
      </c>
      <c r="D1160" s="470"/>
      <c r="F1160" s="32" t="s">
        <v>1554</v>
      </c>
      <c r="G1160" s="33" t="s">
        <v>1688</v>
      </c>
      <c r="H1160" s="33" t="s">
        <v>1569</v>
      </c>
      <c r="I1160" s="32" t="str">
        <f>IF(VLOOKUP(A1160,Klassifizierung!$E$4:$W$577,18,FALSE)=0,"",VLOOKUP(A1160,Klassifizierung!$E$4:$W$577,18,FALSE))</f>
        <v>TGA-LÜ</v>
      </c>
      <c r="J1160" s="33" t="s">
        <v>2126</v>
      </c>
      <c r="K1160" s="33" t="s">
        <v>21</v>
      </c>
      <c r="L1160" s="32"/>
      <c r="M1160" s="34"/>
      <c r="N1160" s="8" t="s">
        <v>93</v>
      </c>
      <c r="O1160" s="8"/>
    </row>
    <row r="1161" spans="1:15" s="9" customFormat="1" x14ac:dyDescent="0.25">
      <c r="A1161" s="16" t="s">
        <v>559</v>
      </c>
      <c r="C1161" s="20" t="s">
        <v>1566</v>
      </c>
      <c r="D1161" s="470"/>
      <c r="F1161" s="32" t="s">
        <v>1518</v>
      </c>
      <c r="G1161" s="33" t="s">
        <v>1564</v>
      </c>
      <c r="H1161" s="33" t="s">
        <v>1567</v>
      </c>
      <c r="I1161" s="32" t="str">
        <f>IF(VLOOKUP(A1161,Klassifizierung!$E$4:$W$577,18,FALSE)=0,"",VLOOKUP(A1161,Klassifizierung!$E$4:$W$577,18,FALSE))</f>
        <v>TGA-LÜ</v>
      </c>
      <c r="J1161" s="33" t="s">
        <v>2126</v>
      </c>
      <c r="K1161" s="33" t="s">
        <v>21</v>
      </c>
      <c r="L1161" s="32"/>
      <c r="M1161" s="34"/>
      <c r="N1161" s="8" t="s">
        <v>93</v>
      </c>
      <c r="O1161" s="8"/>
    </row>
    <row r="1162" spans="1:15" s="9" customFormat="1" x14ac:dyDescent="0.25">
      <c r="A1162" s="16" t="s">
        <v>559</v>
      </c>
      <c r="C1162" s="20" t="s">
        <v>1694</v>
      </c>
      <c r="D1162" s="470"/>
      <c r="F1162" s="32" t="s">
        <v>1554</v>
      </c>
      <c r="G1162" s="33" t="s">
        <v>1642</v>
      </c>
      <c r="H1162" s="33" t="s">
        <v>1569</v>
      </c>
      <c r="I1162" s="32" t="str">
        <f>IF(VLOOKUP(A1162,Klassifizierung!$E$4:$W$577,18,FALSE)=0,"",VLOOKUP(A1162,Klassifizierung!$E$4:$W$577,18,FALSE))</f>
        <v>TGA-LÜ</v>
      </c>
      <c r="J1162" s="33" t="s">
        <v>2126</v>
      </c>
      <c r="K1162" s="33" t="s">
        <v>21</v>
      </c>
      <c r="L1162" s="32"/>
      <c r="M1162" s="34"/>
      <c r="N1162" s="8" t="s">
        <v>93</v>
      </c>
      <c r="O1162" s="8"/>
    </row>
    <row r="1163" spans="1:15" s="9" customFormat="1" x14ac:dyDescent="0.25">
      <c r="A1163" s="16" t="s">
        <v>559</v>
      </c>
      <c r="C1163" s="18" t="s">
        <v>1638</v>
      </c>
      <c r="D1163" s="471"/>
      <c r="F1163" s="32" t="s">
        <v>1554</v>
      </c>
      <c r="G1163" s="33" t="s">
        <v>1642</v>
      </c>
      <c r="H1163" s="33" t="s">
        <v>1569</v>
      </c>
      <c r="I1163" s="32" t="str">
        <f>IF(VLOOKUP(A1163,Klassifizierung!$E$4:$W$577,18,FALSE)=0,"",VLOOKUP(A1163,Klassifizierung!$E$4:$W$577,18,FALSE))</f>
        <v>TGA-LÜ</v>
      </c>
      <c r="J1163" s="33" t="s">
        <v>2126</v>
      </c>
      <c r="K1163" s="33" t="s">
        <v>21</v>
      </c>
      <c r="L1163" s="32"/>
      <c r="M1163" s="34"/>
      <c r="N1163" s="8" t="s">
        <v>93</v>
      </c>
      <c r="O1163" s="8"/>
    </row>
    <row r="1164" spans="1:15" s="9" customFormat="1" x14ac:dyDescent="0.25">
      <c r="A1164" s="16" t="s">
        <v>559</v>
      </c>
      <c r="C1164" s="20" t="s">
        <v>1723</v>
      </c>
      <c r="D1164" s="470"/>
      <c r="F1164" s="32" t="s">
        <v>1554</v>
      </c>
      <c r="G1164" s="33" t="s">
        <v>1688</v>
      </c>
      <c r="H1164" s="33" t="s">
        <v>1569</v>
      </c>
      <c r="I1164" s="32" t="str">
        <f>IF(VLOOKUP(A1164,Klassifizierung!$E$4:$W$577,18,FALSE)=0,"",VLOOKUP(A1164,Klassifizierung!$E$4:$W$577,18,FALSE))</f>
        <v>TGA-LÜ</v>
      </c>
      <c r="J1164" s="33" t="s">
        <v>2126</v>
      </c>
      <c r="K1164" s="33" t="s">
        <v>21</v>
      </c>
      <c r="L1164" s="32"/>
      <c r="M1164" s="34"/>
      <c r="N1164" s="8" t="s">
        <v>93</v>
      </c>
      <c r="O1164" s="8"/>
    </row>
    <row r="1165" spans="1:15" s="9" customFormat="1" x14ac:dyDescent="0.25">
      <c r="A1165" s="16" t="s">
        <v>562</v>
      </c>
      <c r="C1165" s="20" t="s">
        <v>1566</v>
      </c>
      <c r="D1165" s="470"/>
      <c r="F1165" s="32" t="s">
        <v>1518</v>
      </c>
      <c r="G1165" s="33" t="s">
        <v>1564</v>
      </c>
      <c r="H1165" s="33" t="s">
        <v>1567</v>
      </c>
      <c r="I1165" s="32" t="str">
        <f>IF(VLOOKUP(A1165,Klassifizierung!$E$4:$W$577,18,FALSE)=0,"",VLOOKUP(A1165,Klassifizierung!$E$4:$W$577,18,FALSE))</f>
        <v>TGA-LÜ</v>
      </c>
      <c r="J1165" s="33" t="s">
        <v>2126</v>
      </c>
      <c r="K1165" s="33" t="s">
        <v>21</v>
      </c>
      <c r="L1165" s="32"/>
      <c r="M1165" s="34"/>
      <c r="N1165" s="8" t="s">
        <v>93</v>
      </c>
      <c r="O1165" s="8"/>
    </row>
    <row r="1166" spans="1:15" s="9" customFormat="1" x14ac:dyDescent="0.25">
      <c r="A1166" s="16" t="s">
        <v>562</v>
      </c>
      <c r="C1166" s="20" t="s">
        <v>1694</v>
      </c>
      <c r="D1166" s="470"/>
      <c r="F1166" s="32" t="s">
        <v>1554</v>
      </c>
      <c r="G1166" s="33" t="s">
        <v>1642</v>
      </c>
      <c r="H1166" s="33" t="s">
        <v>1569</v>
      </c>
      <c r="I1166" s="32" t="str">
        <f>IF(VLOOKUP(A1166,Klassifizierung!$E$4:$W$577,18,FALSE)=0,"",VLOOKUP(A1166,Klassifizierung!$E$4:$W$577,18,FALSE))</f>
        <v>TGA-LÜ</v>
      </c>
      <c r="J1166" s="33" t="s">
        <v>2126</v>
      </c>
      <c r="K1166" s="33" t="s">
        <v>21</v>
      </c>
      <c r="L1166" s="32"/>
      <c r="M1166" s="34"/>
      <c r="N1166" s="8" t="s">
        <v>93</v>
      </c>
      <c r="O1166" s="8"/>
    </row>
    <row r="1167" spans="1:15" s="9" customFormat="1" x14ac:dyDescent="0.25">
      <c r="A1167" s="16" t="s">
        <v>562</v>
      </c>
      <c r="C1167" s="20" t="s">
        <v>2659</v>
      </c>
      <c r="D1167" s="470"/>
      <c r="F1167" s="32" t="s">
        <v>1518</v>
      </c>
      <c r="G1167" s="33" t="s">
        <v>1564</v>
      </c>
      <c r="H1167" s="33" t="s">
        <v>1567</v>
      </c>
      <c r="I1167" s="32" t="str">
        <f>IF(VLOOKUP(A1167,Klassifizierung!$E$4:$W$577,18,FALSE)=0,"",VLOOKUP(A1167,Klassifizierung!$E$4:$W$577,18,FALSE))</f>
        <v>TGA-LÜ</v>
      </c>
      <c r="J1167" s="33" t="s">
        <v>2126</v>
      </c>
      <c r="K1167" s="33" t="s">
        <v>21</v>
      </c>
      <c r="L1167" s="32"/>
      <c r="M1167" s="34"/>
      <c r="N1167" s="8" t="s">
        <v>93</v>
      </c>
      <c r="O1167" s="8"/>
    </row>
    <row r="1168" spans="1:15" s="9" customFormat="1" x14ac:dyDescent="0.25">
      <c r="A1168" s="16" t="s">
        <v>562</v>
      </c>
      <c r="C1168" s="18" t="s">
        <v>1638</v>
      </c>
      <c r="D1168" s="471"/>
      <c r="F1168" s="32" t="s">
        <v>1554</v>
      </c>
      <c r="G1168" s="33" t="s">
        <v>1642</v>
      </c>
      <c r="H1168" s="33" t="s">
        <v>1569</v>
      </c>
      <c r="I1168" s="32" t="str">
        <f>IF(VLOOKUP(A1168,Klassifizierung!$E$4:$W$577,18,FALSE)=0,"",VLOOKUP(A1168,Klassifizierung!$E$4:$W$577,18,FALSE))</f>
        <v>TGA-LÜ</v>
      </c>
      <c r="J1168" s="33" t="s">
        <v>2126</v>
      </c>
      <c r="K1168" s="33" t="s">
        <v>21</v>
      </c>
      <c r="L1168" s="32"/>
      <c r="M1168" s="34"/>
      <c r="N1168" s="8" t="s">
        <v>93</v>
      </c>
      <c r="O1168" s="8"/>
    </row>
    <row r="1169" spans="1:15" s="9" customFormat="1" x14ac:dyDescent="0.25">
      <c r="A1169" s="16" t="s">
        <v>562</v>
      </c>
      <c r="C1169" s="20" t="s">
        <v>1723</v>
      </c>
      <c r="D1169" s="470"/>
      <c r="F1169" s="32" t="s">
        <v>1554</v>
      </c>
      <c r="G1169" s="33" t="s">
        <v>1688</v>
      </c>
      <c r="H1169" s="33" t="s">
        <v>1569</v>
      </c>
      <c r="I1169" s="32" t="str">
        <f>IF(VLOOKUP(A1169,Klassifizierung!$E$4:$W$577,18,FALSE)=0,"",VLOOKUP(A1169,Klassifizierung!$E$4:$W$577,18,FALSE))</f>
        <v>TGA-LÜ</v>
      </c>
      <c r="J1169" s="33" t="s">
        <v>2126</v>
      </c>
      <c r="K1169" s="33" t="s">
        <v>21</v>
      </c>
      <c r="L1169" s="32"/>
      <c r="M1169" s="34"/>
      <c r="N1169" s="8" t="s">
        <v>93</v>
      </c>
      <c r="O1169" s="8"/>
    </row>
    <row r="1170" spans="1:15" s="9" customFormat="1" x14ac:dyDescent="0.25">
      <c r="A1170" s="16" t="s">
        <v>566</v>
      </c>
      <c r="C1170" s="20" t="s">
        <v>1566</v>
      </c>
      <c r="D1170" s="470"/>
      <c r="F1170" s="32" t="s">
        <v>1518</v>
      </c>
      <c r="G1170" s="33" t="s">
        <v>1564</v>
      </c>
      <c r="H1170" s="33" t="s">
        <v>1567</v>
      </c>
      <c r="I1170" s="32" t="str">
        <f>IF(VLOOKUP(A1170,Klassifizierung!$E$4:$W$577,18,FALSE)=0,"",VLOOKUP(A1170,Klassifizierung!$E$4:$W$577,18,FALSE))</f>
        <v>TGA-LÜ</v>
      </c>
      <c r="J1170" s="33" t="s">
        <v>2126</v>
      </c>
      <c r="K1170" s="33" t="s">
        <v>21</v>
      </c>
      <c r="L1170" s="32"/>
      <c r="M1170" s="34"/>
      <c r="N1170" s="8" t="s">
        <v>93</v>
      </c>
      <c r="O1170" s="8"/>
    </row>
    <row r="1171" spans="1:15" s="9" customFormat="1" x14ac:dyDescent="0.25">
      <c r="A1171" s="16" t="s">
        <v>566</v>
      </c>
      <c r="C1171" s="20" t="s">
        <v>1694</v>
      </c>
      <c r="D1171" s="470"/>
      <c r="F1171" s="32" t="s">
        <v>1554</v>
      </c>
      <c r="G1171" s="33" t="s">
        <v>1642</v>
      </c>
      <c r="H1171" s="33" t="s">
        <v>1569</v>
      </c>
      <c r="I1171" s="32" t="str">
        <f>IF(VLOOKUP(A1171,Klassifizierung!$E$4:$W$577,18,FALSE)=0,"",VLOOKUP(A1171,Klassifizierung!$E$4:$W$577,18,FALSE))</f>
        <v>TGA-LÜ</v>
      </c>
      <c r="J1171" s="33" t="s">
        <v>2126</v>
      </c>
      <c r="K1171" s="33" t="s">
        <v>21</v>
      </c>
      <c r="L1171" s="32"/>
      <c r="M1171" s="34"/>
      <c r="N1171" s="8" t="s">
        <v>93</v>
      </c>
      <c r="O1171" s="8"/>
    </row>
    <row r="1172" spans="1:15" s="9" customFormat="1" x14ac:dyDescent="0.25">
      <c r="A1172" s="16" t="s">
        <v>566</v>
      </c>
      <c r="C1172" s="18" t="s">
        <v>1638</v>
      </c>
      <c r="D1172" s="471"/>
      <c r="F1172" s="32" t="s">
        <v>1554</v>
      </c>
      <c r="G1172" s="33" t="s">
        <v>1642</v>
      </c>
      <c r="H1172" s="33" t="s">
        <v>1569</v>
      </c>
      <c r="I1172" s="32" t="str">
        <f>IF(VLOOKUP(A1172,Klassifizierung!$E$4:$W$577,18,FALSE)=0,"",VLOOKUP(A1172,Klassifizierung!$E$4:$W$577,18,FALSE))</f>
        <v>TGA-LÜ</v>
      </c>
      <c r="J1172" s="33" t="s">
        <v>2126</v>
      </c>
      <c r="K1172" s="33" t="s">
        <v>21</v>
      </c>
      <c r="L1172" s="32"/>
      <c r="M1172" s="34"/>
      <c r="N1172" s="8" t="s">
        <v>93</v>
      </c>
      <c r="O1172" s="8"/>
    </row>
    <row r="1173" spans="1:15" s="9" customFormat="1" x14ac:dyDescent="0.25">
      <c r="A1173" s="16" t="s">
        <v>566</v>
      </c>
      <c r="C1173" s="20" t="s">
        <v>1723</v>
      </c>
      <c r="D1173" s="470"/>
      <c r="F1173" s="32" t="s">
        <v>1554</v>
      </c>
      <c r="G1173" s="33" t="s">
        <v>1688</v>
      </c>
      <c r="H1173" s="33" t="s">
        <v>1569</v>
      </c>
      <c r="I1173" s="32" t="str">
        <f>IF(VLOOKUP(A1173,Klassifizierung!$E$4:$W$577,18,FALSE)=0,"",VLOOKUP(A1173,Klassifizierung!$E$4:$W$577,18,FALSE))</f>
        <v>TGA-LÜ</v>
      </c>
      <c r="J1173" s="33" t="s">
        <v>2126</v>
      </c>
      <c r="K1173" s="33" t="s">
        <v>21</v>
      </c>
      <c r="L1173" s="32"/>
      <c r="M1173" s="34"/>
      <c r="N1173" s="8" t="s">
        <v>93</v>
      </c>
      <c r="O1173" s="8"/>
    </row>
    <row r="1174" spans="1:15" s="9" customFormat="1" x14ac:dyDescent="0.25">
      <c r="A1174" s="16" t="s">
        <v>568</v>
      </c>
      <c r="C1174" s="20" t="s">
        <v>1566</v>
      </c>
      <c r="D1174" s="470"/>
      <c r="F1174" s="32" t="s">
        <v>1518</v>
      </c>
      <c r="G1174" s="33" t="s">
        <v>1564</v>
      </c>
      <c r="H1174" s="33" t="s">
        <v>1567</v>
      </c>
      <c r="I1174" s="32" t="str">
        <f>IF(VLOOKUP(A1174,Klassifizierung!$E$4:$W$577,18,FALSE)=0,"",VLOOKUP(A1174,Klassifizierung!$E$4:$W$577,18,FALSE))</f>
        <v>TGA-LÜ</v>
      </c>
      <c r="J1174" s="33" t="s">
        <v>2126</v>
      </c>
      <c r="K1174" s="33" t="s">
        <v>21</v>
      </c>
      <c r="L1174" s="32"/>
      <c r="M1174" s="34"/>
      <c r="N1174" s="8" t="s">
        <v>93</v>
      </c>
      <c r="O1174" s="8"/>
    </row>
    <row r="1175" spans="1:15" s="9" customFormat="1" x14ac:dyDescent="0.25">
      <c r="A1175" s="16" t="s">
        <v>568</v>
      </c>
      <c r="C1175" s="20" t="s">
        <v>1694</v>
      </c>
      <c r="D1175" s="470"/>
      <c r="F1175" s="32" t="s">
        <v>1554</v>
      </c>
      <c r="G1175" s="33" t="s">
        <v>1642</v>
      </c>
      <c r="H1175" s="33" t="s">
        <v>1569</v>
      </c>
      <c r="I1175" s="32" t="str">
        <f>IF(VLOOKUP(A1175,Klassifizierung!$E$4:$W$577,18,FALSE)=0,"",VLOOKUP(A1175,Klassifizierung!$E$4:$W$577,18,FALSE))</f>
        <v>TGA-LÜ</v>
      </c>
      <c r="J1175" s="33" t="s">
        <v>2126</v>
      </c>
      <c r="K1175" s="33" t="s">
        <v>21</v>
      </c>
      <c r="L1175" s="32"/>
      <c r="M1175" s="34"/>
      <c r="N1175" s="8" t="s">
        <v>93</v>
      </c>
      <c r="O1175" s="8"/>
    </row>
    <row r="1176" spans="1:15" s="9" customFormat="1" x14ac:dyDescent="0.25">
      <c r="A1176" s="16" t="s">
        <v>568</v>
      </c>
      <c r="C1176" s="18" t="s">
        <v>1638</v>
      </c>
      <c r="D1176" s="471"/>
      <c r="F1176" s="32" t="s">
        <v>1554</v>
      </c>
      <c r="G1176" s="33" t="s">
        <v>1642</v>
      </c>
      <c r="H1176" s="33" t="s">
        <v>1569</v>
      </c>
      <c r="I1176" s="32" t="str">
        <f>IF(VLOOKUP(A1176,Klassifizierung!$E$4:$W$577,18,FALSE)=0,"",VLOOKUP(A1176,Klassifizierung!$E$4:$W$577,18,FALSE))</f>
        <v>TGA-LÜ</v>
      </c>
      <c r="J1176" s="33" t="s">
        <v>2126</v>
      </c>
      <c r="K1176" s="33" t="s">
        <v>21</v>
      </c>
      <c r="L1176" s="32"/>
      <c r="M1176" s="34"/>
      <c r="N1176" s="8" t="s">
        <v>93</v>
      </c>
      <c r="O1176" s="8"/>
    </row>
    <row r="1177" spans="1:15" s="9" customFormat="1" x14ac:dyDescent="0.25">
      <c r="A1177" s="16" t="s">
        <v>568</v>
      </c>
      <c r="C1177" s="20" t="s">
        <v>1723</v>
      </c>
      <c r="D1177" s="470"/>
      <c r="F1177" s="32" t="s">
        <v>1554</v>
      </c>
      <c r="G1177" s="33" t="s">
        <v>1688</v>
      </c>
      <c r="H1177" s="33" t="s">
        <v>1569</v>
      </c>
      <c r="I1177" s="32" t="str">
        <f>IF(VLOOKUP(A1177,Klassifizierung!$E$4:$W$577,18,FALSE)=0,"",VLOOKUP(A1177,Klassifizierung!$E$4:$W$577,18,FALSE))</f>
        <v>TGA-LÜ</v>
      </c>
      <c r="J1177" s="33" t="s">
        <v>2126</v>
      </c>
      <c r="K1177" s="33" t="s">
        <v>21</v>
      </c>
      <c r="L1177" s="32"/>
      <c r="M1177" s="34"/>
      <c r="N1177" s="8" t="s">
        <v>93</v>
      </c>
      <c r="O1177" s="8"/>
    </row>
    <row r="1178" spans="1:15" s="9" customFormat="1" x14ac:dyDescent="0.25">
      <c r="A1178" s="16" t="s">
        <v>572</v>
      </c>
      <c r="C1178" s="20" t="s">
        <v>1566</v>
      </c>
      <c r="D1178" s="470"/>
      <c r="F1178" s="32" t="s">
        <v>1518</v>
      </c>
      <c r="G1178" s="33" t="s">
        <v>1564</v>
      </c>
      <c r="H1178" s="33" t="s">
        <v>1567</v>
      </c>
      <c r="I1178" s="32" t="str">
        <f>IF(VLOOKUP(A1178,Klassifizierung!$E$4:$W$577,18,FALSE)=0,"",VLOOKUP(A1178,Klassifizierung!$E$4:$W$577,18,FALSE))</f>
        <v>TGA-LÜ</v>
      </c>
      <c r="J1178" s="33" t="s">
        <v>2126</v>
      </c>
      <c r="K1178" s="33" t="s">
        <v>21</v>
      </c>
      <c r="L1178" s="32"/>
      <c r="M1178" s="34"/>
      <c r="N1178" s="8" t="s">
        <v>93</v>
      </c>
      <c r="O1178" s="8"/>
    </row>
    <row r="1179" spans="1:15" s="9" customFormat="1" x14ac:dyDescent="0.25">
      <c r="A1179" s="16" t="s">
        <v>572</v>
      </c>
      <c r="C1179" s="20" t="s">
        <v>1694</v>
      </c>
      <c r="D1179" s="470"/>
      <c r="F1179" s="32" t="s">
        <v>1554</v>
      </c>
      <c r="G1179" s="33" t="s">
        <v>1642</v>
      </c>
      <c r="H1179" s="33" t="s">
        <v>1569</v>
      </c>
      <c r="I1179" s="32" t="str">
        <f>IF(VLOOKUP(A1179,Klassifizierung!$E$4:$W$577,18,FALSE)=0,"",VLOOKUP(A1179,Klassifizierung!$E$4:$W$577,18,FALSE))</f>
        <v>TGA-LÜ</v>
      </c>
      <c r="J1179" s="33" t="s">
        <v>2126</v>
      </c>
      <c r="K1179" s="33" t="s">
        <v>21</v>
      </c>
      <c r="L1179" s="32"/>
      <c r="M1179" s="34"/>
      <c r="N1179" s="8" t="s">
        <v>93</v>
      </c>
      <c r="O1179" s="8"/>
    </row>
    <row r="1180" spans="1:15" s="9" customFormat="1" x14ac:dyDescent="0.25">
      <c r="A1180" s="16" t="s">
        <v>572</v>
      </c>
      <c r="C1180" s="20" t="s">
        <v>1676</v>
      </c>
      <c r="D1180" s="470"/>
      <c r="F1180" s="32" t="s">
        <v>1518</v>
      </c>
      <c r="G1180" s="33" t="s">
        <v>1564</v>
      </c>
      <c r="H1180" s="33" t="s">
        <v>1567</v>
      </c>
      <c r="I1180" s="32" t="str">
        <f>IF(VLOOKUP(A1180,Klassifizierung!$E$4:$W$577,18,FALSE)=0,"",VLOOKUP(A1180,Klassifizierung!$E$4:$W$577,18,FALSE))</f>
        <v>TGA-LÜ</v>
      </c>
      <c r="J1180" s="33" t="s">
        <v>2126</v>
      </c>
      <c r="K1180" s="33" t="s">
        <v>21</v>
      </c>
      <c r="L1180" s="32"/>
      <c r="M1180" s="34"/>
      <c r="N1180" s="8" t="s">
        <v>93</v>
      </c>
      <c r="O1180" s="8"/>
    </row>
    <row r="1181" spans="1:15" s="9" customFormat="1" x14ac:dyDescent="0.25">
      <c r="A1181" s="16" t="s">
        <v>572</v>
      </c>
      <c r="C1181" s="18" t="s">
        <v>1638</v>
      </c>
      <c r="D1181" s="471"/>
      <c r="F1181" s="32" t="s">
        <v>1554</v>
      </c>
      <c r="G1181" s="33" t="s">
        <v>1642</v>
      </c>
      <c r="H1181" s="33" t="s">
        <v>1569</v>
      </c>
      <c r="I1181" s="32" t="str">
        <f>IF(VLOOKUP(A1181,Klassifizierung!$E$4:$W$577,18,FALSE)=0,"",VLOOKUP(A1181,Klassifizierung!$E$4:$W$577,18,FALSE))</f>
        <v>TGA-LÜ</v>
      </c>
      <c r="J1181" s="33" t="s">
        <v>2126</v>
      </c>
      <c r="K1181" s="33" t="s">
        <v>21</v>
      </c>
      <c r="L1181" s="32"/>
      <c r="M1181" s="34"/>
      <c r="N1181" s="8" t="s">
        <v>93</v>
      </c>
      <c r="O1181" s="8"/>
    </row>
    <row r="1182" spans="1:15" s="9" customFormat="1" x14ac:dyDescent="0.25">
      <c r="A1182" s="16" t="s">
        <v>572</v>
      </c>
      <c r="C1182" s="20" t="s">
        <v>1723</v>
      </c>
      <c r="D1182" s="470"/>
      <c r="F1182" s="32" t="s">
        <v>1554</v>
      </c>
      <c r="G1182" s="33" t="s">
        <v>1688</v>
      </c>
      <c r="H1182" s="33" t="s">
        <v>1569</v>
      </c>
      <c r="I1182" s="32" t="str">
        <f>IF(VLOOKUP(A1182,Klassifizierung!$E$4:$W$577,18,FALSE)=0,"",VLOOKUP(A1182,Klassifizierung!$E$4:$W$577,18,FALSE))</f>
        <v>TGA-LÜ</v>
      </c>
      <c r="J1182" s="33" t="s">
        <v>2126</v>
      </c>
      <c r="K1182" s="33" t="s">
        <v>21</v>
      </c>
      <c r="L1182" s="32"/>
      <c r="M1182" s="34"/>
      <c r="N1182" s="8" t="s">
        <v>93</v>
      </c>
      <c r="O1182" s="8"/>
    </row>
    <row r="1183" spans="1:15" s="9" customFormat="1" x14ac:dyDescent="0.25">
      <c r="A1183" s="16" t="s">
        <v>575</v>
      </c>
      <c r="C1183" s="20" t="s">
        <v>1811</v>
      </c>
      <c r="D1183" s="470"/>
      <c r="F1183" s="32" t="s">
        <v>1518</v>
      </c>
      <c r="G1183" s="33" t="s">
        <v>47</v>
      </c>
      <c r="H1183" s="21" t="s">
        <v>3759</v>
      </c>
      <c r="I1183" s="32" t="str">
        <f>IF(VLOOKUP(A1183,Klassifizierung!$E$4:$W$577,18,FALSE)=0,"",VLOOKUP(A1183,Klassifizierung!$E$4:$W$577,18,FALSE))</f>
        <v>TGA-LÜ</v>
      </c>
      <c r="J1183" s="33" t="s">
        <v>2126</v>
      </c>
      <c r="K1183" s="33" t="s">
        <v>21</v>
      </c>
      <c r="L1183" s="32"/>
      <c r="M1183" s="34"/>
      <c r="N1183" s="8" t="s">
        <v>93</v>
      </c>
      <c r="O1183" s="8"/>
    </row>
    <row r="1184" spans="1:15" s="9" customFormat="1" x14ac:dyDescent="0.25">
      <c r="A1184" s="16" t="s">
        <v>575</v>
      </c>
      <c r="C1184" s="20" t="s">
        <v>1780</v>
      </c>
      <c r="D1184" s="470"/>
      <c r="F1184" s="32" t="s">
        <v>1518</v>
      </c>
      <c r="G1184" s="33" t="s">
        <v>1564</v>
      </c>
      <c r="H1184" s="33" t="s">
        <v>1567</v>
      </c>
      <c r="I1184" s="32" t="str">
        <f>IF(VLOOKUP(A1184,Klassifizierung!$E$4:$W$577,18,FALSE)=0,"",VLOOKUP(A1184,Klassifizierung!$E$4:$W$577,18,FALSE))</f>
        <v>TGA-LÜ</v>
      </c>
      <c r="J1184" s="33" t="s">
        <v>2126</v>
      </c>
      <c r="K1184" s="33" t="s">
        <v>21</v>
      </c>
      <c r="L1184" s="32"/>
      <c r="M1184" s="34"/>
      <c r="N1184" s="8" t="s">
        <v>93</v>
      </c>
      <c r="O1184" s="8"/>
    </row>
    <row r="1185" spans="1:15" s="9" customFormat="1" x14ac:dyDescent="0.25">
      <c r="A1185" s="16" t="s">
        <v>580</v>
      </c>
      <c r="C1185" s="18" t="s">
        <v>1566</v>
      </c>
      <c r="D1185" s="471"/>
      <c r="F1185" s="32" t="s">
        <v>1518</v>
      </c>
      <c r="G1185" s="33" t="s">
        <v>1564</v>
      </c>
      <c r="H1185" s="33" t="s">
        <v>1567</v>
      </c>
      <c r="I1185" s="32" t="str">
        <f>IF(VLOOKUP(A1185,Klassifizierung!$E$4:$W$577,18,FALSE)=0,"",VLOOKUP(A1185,Klassifizierung!$E$4:$W$577,18,FALSE))</f>
        <v>TGA-LÜ</v>
      </c>
      <c r="J1185" s="33" t="s">
        <v>2126</v>
      </c>
      <c r="K1185" s="33" t="s">
        <v>21</v>
      </c>
      <c r="L1185" s="32"/>
      <c r="M1185" s="34"/>
      <c r="N1185" s="8" t="s">
        <v>93</v>
      </c>
      <c r="O1185" s="8"/>
    </row>
    <row r="1186" spans="1:15" s="9" customFormat="1" x14ac:dyDescent="0.25">
      <c r="A1186" s="16" t="s">
        <v>580</v>
      </c>
      <c r="C1186" s="18" t="s">
        <v>1813</v>
      </c>
      <c r="D1186" s="471"/>
      <c r="F1186" s="32" t="s">
        <v>1554</v>
      </c>
      <c r="G1186" s="33" t="s">
        <v>1642</v>
      </c>
      <c r="H1186" s="33" t="s">
        <v>1569</v>
      </c>
      <c r="I1186" s="32" t="str">
        <f>IF(VLOOKUP(A1186,Klassifizierung!$E$4:$W$577,18,FALSE)=0,"",VLOOKUP(A1186,Klassifizierung!$E$4:$W$577,18,FALSE))</f>
        <v>TGA-LÜ</v>
      </c>
      <c r="J1186" s="33" t="s">
        <v>2126</v>
      </c>
      <c r="K1186" s="33" t="s">
        <v>21</v>
      </c>
      <c r="L1186" s="32"/>
      <c r="M1186" s="34"/>
      <c r="N1186" s="8" t="s">
        <v>93</v>
      </c>
      <c r="O1186" s="8"/>
    </row>
    <row r="1187" spans="1:15" s="9" customFormat="1" x14ac:dyDescent="0.25">
      <c r="A1187" s="16" t="s">
        <v>580</v>
      </c>
      <c r="C1187" s="18" t="s">
        <v>1638</v>
      </c>
      <c r="D1187" s="471"/>
      <c r="F1187" s="32" t="s">
        <v>1554</v>
      </c>
      <c r="G1187" s="33" t="s">
        <v>1642</v>
      </c>
      <c r="H1187" s="33" t="s">
        <v>1569</v>
      </c>
      <c r="I1187" s="32" t="str">
        <f>IF(VLOOKUP(A1187,Klassifizierung!$E$4:$W$577,18,FALSE)=0,"",VLOOKUP(A1187,Klassifizierung!$E$4:$W$577,18,FALSE))</f>
        <v>TGA-LÜ</v>
      </c>
      <c r="J1187" s="33" t="s">
        <v>2126</v>
      </c>
      <c r="K1187" s="33" t="s">
        <v>21</v>
      </c>
      <c r="L1187" s="32"/>
      <c r="M1187" s="34"/>
      <c r="N1187" s="8" t="s">
        <v>93</v>
      </c>
      <c r="O1187" s="8"/>
    </row>
    <row r="1188" spans="1:15" s="9" customFormat="1" x14ac:dyDescent="0.25">
      <c r="A1188" s="16" t="s">
        <v>580</v>
      </c>
      <c r="C1188" s="20" t="s">
        <v>1723</v>
      </c>
      <c r="D1188" s="470"/>
      <c r="F1188" s="32" t="s">
        <v>1554</v>
      </c>
      <c r="G1188" s="33" t="s">
        <v>1688</v>
      </c>
      <c r="H1188" s="33" t="s">
        <v>1569</v>
      </c>
      <c r="I1188" s="32" t="str">
        <f>IF(VLOOKUP(A1188,Klassifizierung!$E$4:$W$577,18,FALSE)=0,"",VLOOKUP(A1188,Klassifizierung!$E$4:$W$577,18,FALSE))</f>
        <v>TGA-LÜ</v>
      </c>
      <c r="J1188" s="33" t="s">
        <v>2126</v>
      </c>
      <c r="K1188" s="33" t="s">
        <v>21</v>
      </c>
      <c r="L1188" s="32"/>
      <c r="M1188" s="34"/>
      <c r="N1188" s="8" t="s">
        <v>93</v>
      </c>
      <c r="O1188" s="8"/>
    </row>
    <row r="1189" spans="1:15" s="9" customFormat="1" x14ac:dyDescent="0.25">
      <c r="A1189" s="16" t="s">
        <v>584</v>
      </c>
      <c r="C1189" s="18" t="s">
        <v>1566</v>
      </c>
      <c r="D1189" s="471"/>
      <c r="F1189" s="32" t="s">
        <v>1518</v>
      </c>
      <c r="G1189" s="33" t="s">
        <v>1564</v>
      </c>
      <c r="H1189" s="33" t="s">
        <v>1567</v>
      </c>
      <c r="I1189" s="32" t="str">
        <f>IF(VLOOKUP(A1189,Klassifizierung!$E$4:$W$577,18,FALSE)=0,"",VLOOKUP(A1189,Klassifizierung!$E$4:$W$577,18,FALSE))</f>
        <v>TGA-LÜ</v>
      </c>
      <c r="J1189" s="33" t="s">
        <v>2126</v>
      </c>
      <c r="K1189" s="33" t="s">
        <v>21</v>
      </c>
      <c r="L1189" s="32"/>
      <c r="M1189" s="34"/>
      <c r="N1189" s="8" t="s">
        <v>93</v>
      </c>
      <c r="O1189" s="8"/>
    </row>
    <row r="1190" spans="1:15" s="9" customFormat="1" x14ac:dyDescent="0.25">
      <c r="A1190" s="16" t="s">
        <v>584</v>
      </c>
      <c r="C1190" s="18" t="s">
        <v>1813</v>
      </c>
      <c r="D1190" s="471"/>
      <c r="F1190" s="32" t="s">
        <v>1554</v>
      </c>
      <c r="G1190" s="33" t="s">
        <v>1642</v>
      </c>
      <c r="H1190" s="33" t="s">
        <v>1569</v>
      </c>
      <c r="I1190" s="32" t="str">
        <f>IF(VLOOKUP(A1190,Klassifizierung!$E$4:$W$577,18,FALSE)=0,"",VLOOKUP(A1190,Klassifizierung!$E$4:$W$577,18,FALSE))</f>
        <v>TGA-LÜ</v>
      </c>
      <c r="J1190" s="33" t="s">
        <v>2126</v>
      </c>
      <c r="K1190" s="33" t="s">
        <v>21</v>
      </c>
      <c r="L1190" s="32"/>
      <c r="M1190" s="34"/>
      <c r="N1190" s="8" t="s">
        <v>93</v>
      </c>
      <c r="O1190" s="8"/>
    </row>
    <row r="1191" spans="1:15" s="9" customFormat="1" x14ac:dyDescent="0.25">
      <c r="A1191" s="16" t="s">
        <v>584</v>
      </c>
      <c r="C1191" s="18" t="s">
        <v>1638</v>
      </c>
      <c r="D1191" s="471"/>
      <c r="F1191" s="32" t="s">
        <v>1554</v>
      </c>
      <c r="G1191" s="33" t="s">
        <v>1642</v>
      </c>
      <c r="H1191" s="33" t="s">
        <v>1569</v>
      </c>
      <c r="I1191" s="32" t="str">
        <f>IF(VLOOKUP(A1191,Klassifizierung!$E$4:$W$577,18,FALSE)=0,"",VLOOKUP(A1191,Klassifizierung!$E$4:$W$577,18,FALSE))</f>
        <v>TGA-LÜ</v>
      </c>
      <c r="J1191" s="33" t="s">
        <v>2126</v>
      </c>
      <c r="K1191" s="33" t="s">
        <v>21</v>
      </c>
      <c r="L1191" s="32"/>
      <c r="M1191" s="34"/>
      <c r="N1191" s="8" t="s">
        <v>93</v>
      </c>
      <c r="O1191" s="8"/>
    </row>
    <row r="1192" spans="1:15" s="9" customFormat="1" x14ac:dyDescent="0.25">
      <c r="A1192" s="16" t="s">
        <v>584</v>
      </c>
      <c r="C1192" s="20" t="s">
        <v>1723</v>
      </c>
      <c r="D1192" s="470"/>
      <c r="F1192" s="32" t="s">
        <v>1554</v>
      </c>
      <c r="G1192" s="33" t="s">
        <v>1688</v>
      </c>
      <c r="H1192" s="33" t="s">
        <v>1569</v>
      </c>
      <c r="I1192" s="32" t="str">
        <f>IF(VLOOKUP(A1192,Klassifizierung!$E$4:$W$577,18,FALSE)=0,"",VLOOKUP(A1192,Klassifizierung!$E$4:$W$577,18,FALSE))</f>
        <v>TGA-LÜ</v>
      </c>
      <c r="J1192" s="33" t="s">
        <v>2126</v>
      </c>
      <c r="K1192" s="33" t="s">
        <v>21</v>
      </c>
      <c r="L1192" s="32"/>
      <c r="M1192" s="34"/>
      <c r="N1192" s="8" t="s">
        <v>93</v>
      </c>
      <c r="O1192" s="8"/>
    </row>
    <row r="1193" spans="1:15" s="9" customFormat="1" x14ac:dyDescent="0.25">
      <c r="A1193" s="16" t="s">
        <v>586</v>
      </c>
      <c r="C1193" s="20" t="s">
        <v>1566</v>
      </c>
      <c r="D1193" s="470"/>
      <c r="F1193" s="32" t="s">
        <v>1518</v>
      </c>
      <c r="G1193" s="33" t="s">
        <v>1564</v>
      </c>
      <c r="H1193" s="33" t="s">
        <v>1567</v>
      </c>
      <c r="I1193" s="32" t="str">
        <f>IF(VLOOKUP(A1193,Klassifizierung!$E$4:$W$577,18,FALSE)=0,"",VLOOKUP(A1193,Klassifizierung!$E$4:$W$577,18,FALSE))</f>
        <v>TGA-LÜ</v>
      </c>
      <c r="J1193" s="33" t="s">
        <v>2126</v>
      </c>
      <c r="K1193" s="33" t="s">
        <v>21</v>
      </c>
      <c r="L1193" s="32"/>
      <c r="M1193" s="34"/>
      <c r="N1193" s="8" t="s">
        <v>93</v>
      </c>
      <c r="O1193" s="8"/>
    </row>
    <row r="1194" spans="1:15" s="9" customFormat="1" x14ac:dyDescent="0.25">
      <c r="A1194" s="16" t="s">
        <v>586</v>
      </c>
      <c r="C1194" s="18" t="s">
        <v>1813</v>
      </c>
      <c r="D1194" s="471"/>
      <c r="F1194" s="32" t="s">
        <v>1554</v>
      </c>
      <c r="G1194" s="33" t="s">
        <v>1642</v>
      </c>
      <c r="H1194" s="33" t="s">
        <v>1569</v>
      </c>
      <c r="I1194" s="32" t="str">
        <f>IF(VLOOKUP(A1194,Klassifizierung!$E$4:$W$577,18,FALSE)=0,"",VLOOKUP(A1194,Klassifizierung!$E$4:$W$577,18,FALSE))</f>
        <v>TGA-LÜ</v>
      </c>
      <c r="J1194" s="33" t="s">
        <v>2126</v>
      </c>
      <c r="K1194" s="33" t="s">
        <v>21</v>
      </c>
      <c r="L1194" s="32"/>
      <c r="M1194" s="34"/>
      <c r="N1194" s="8" t="s">
        <v>93</v>
      </c>
      <c r="O1194" s="8"/>
    </row>
    <row r="1195" spans="1:15" s="9" customFormat="1" x14ac:dyDescent="0.25">
      <c r="A1195" s="16" t="s">
        <v>586</v>
      </c>
      <c r="C1195" s="18" t="s">
        <v>1638</v>
      </c>
      <c r="D1195" s="471"/>
      <c r="F1195" s="32" t="s">
        <v>1554</v>
      </c>
      <c r="G1195" s="33" t="s">
        <v>1642</v>
      </c>
      <c r="H1195" s="33" t="s">
        <v>1569</v>
      </c>
      <c r="I1195" s="32" t="str">
        <f>IF(VLOOKUP(A1195,Klassifizierung!$E$4:$W$577,18,FALSE)=0,"",VLOOKUP(A1195,Klassifizierung!$E$4:$W$577,18,FALSE))</f>
        <v>TGA-LÜ</v>
      </c>
      <c r="J1195" s="33" t="s">
        <v>2126</v>
      </c>
      <c r="K1195" s="33" t="s">
        <v>21</v>
      </c>
      <c r="L1195" s="32"/>
      <c r="M1195" s="34"/>
      <c r="N1195" s="8" t="s">
        <v>93</v>
      </c>
      <c r="O1195" s="8"/>
    </row>
    <row r="1196" spans="1:15" s="9" customFormat="1" x14ac:dyDescent="0.25">
      <c r="A1196" s="16" t="s">
        <v>586</v>
      </c>
      <c r="C1196" s="20" t="s">
        <v>1723</v>
      </c>
      <c r="D1196" s="470"/>
      <c r="F1196" s="32" t="s">
        <v>1554</v>
      </c>
      <c r="G1196" s="33" t="s">
        <v>1688</v>
      </c>
      <c r="H1196" s="33" t="s">
        <v>1569</v>
      </c>
      <c r="I1196" s="32" t="str">
        <f>IF(VLOOKUP(A1196,Klassifizierung!$E$4:$W$577,18,FALSE)=0,"",VLOOKUP(A1196,Klassifizierung!$E$4:$W$577,18,FALSE))</f>
        <v>TGA-LÜ</v>
      </c>
      <c r="J1196" s="33" t="s">
        <v>2126</v>
      </c>
      <c r="K1196" s="33" t="s">
        <v>21</v>
      </c>
      <c r="L1196" s="32"/>
      <c r="M1196" s="34"/>
      <c r="N1196" s="8" t="s">
        <v>93</v>
      </c>
      <c r="O1196" s="8"/>
    </row>
    <row r="1197" spans="1:15" s="9" customFormat="1" x14ac:dyDescent="0.25">
      <c r="A1197" s="16" t="s">
        <v>588</v>
      </c>
      <c r="C1197" s="20" t="s">
        <v>1566</v>
      </c>
      <c r="D1197" s="470"/>
      <c r="F1197" s="32" t="s">
        <v>1518</v>
      </c>
      <c r="G1197" s="33" t="s">
        <v>1564</v>
      </c>
      <c r="H1197" s="33" t="s">
        <v>1567</v>
      </c>
      <c r="I1197" s="32" t="str">
        <f>IF(VLOOKUP(A1197,Klassifizierung!$E$4:$W$577,18,FALSE)=0,"",VLOOKUP(A1197,Klassifizierung!$E$4:$W$577,18,FALSE))</f>
        <v>TGA-LÜ</v>
      </c>
      <c r="J1197" s="33" t="s">
        <v>2126</v>
      </c>
      <c r="K1197" s="33" t="s">
        <v>21</v>
      </c>
      <c r="L1197" s="32"/>
      <c r="M1197" s="34"/>
      <c r="N1197" s="8" t="s">
        <v>93</v>
      </c>
      <c r="O1197" s="8"/>
    </row>
    <row r="1198" spans="1:15" s="9" customFormat="1" x14ac:dyDescent="0.25">
      <c r="A1198" s="16" t="s">
        <v>588</v>
      </c>
      <c r="C1198" s="18" t="s">
        <v>1813</v>
      </c>
      <c r="D1198" s="471"/>
      <c r="F1198" s="32" t="s">
        <v>1554</v>
      </c>
      <c r="G1198" s="33" t="s">
        <v>1642</v>
      </c>
      <c r="H1198" s="33" t="s">
        <v>1569</v>
      </c>
      <c r="I1198" s="32" t="str">
        <f>IF(VLOOKUP(A1198,Klassifizierung!$E$4:$W$577,18,FALSE)=0,"",VLOOKUP(A1198,Klassifizierung!$E$4:$W$577,18,FALSE))</f>
        <v>TGA-LÜ</v>
      </c>
      <c r="J1198" s="33" t="s">
        <v>2126</v>
      </c>
      <c r="K1198" s="33" t="s">
        <v>21</v>
      </c>
      <c r="L1198" s="32"/>
      <c r="M1198" s="34"/>
      <c r="N1198" s="8" t="s">
        <v>93</v>
      </c>
      <c r="O1198" s="8"/>
    </row>
    <row r="1199" spans="1:15" s="9" customFormat="1" x14ac:dyDescent="0.25">
      <c r="A1199" s="16" t="s">
        <v>588</v>
      </c>
      <c r="C1199" s="18" t="s">
        <v>1638</v>
      </c>
      <c r="D1199" s="471"/>
      <c r="F1199" s="32" t="s">
        <v>1554</v>
      </c>
      <c r="G1199" s="33" t="s">
        <v>1642</v>
      </c>
      <c r="H1199" s="33" t="s">
        <v>1569</v>
      </c>
      <c r="I1199" s="32" t="str">
        <f>IF(VLOOKUP(A1199,Klassifizierung!$E$4:$W$577,18,FALSE)=0,"",VLOOKUP(A1199,Klassifizierung!$E$4:$W$577,18,FALSE))</f>
        <v>TGA-LÜ</v>
      </c>
      <c r="J1199" s="33" t="s">
        <v>2126</v>
      </c>
      <c r="K1199" s="33" t="s">
        <v>21</v>
      </c>
      <c r="L1199" s="32"/>
      <c r="M1199" s="34"/>
      <c r="N1199" s="8" t="s">
        <v>93</v>
      </c>
      <c r="O1199" s="8"/>
    </row>
    <row r="1200" spans="1:15" s="9" customFormat="1" x14ac:dyDescent="0.25">
      <c r="A1200" s="16" t="s">
        <v>588</v>
      </c>
      <c r="C1200" s="20" t="s">
        <v>1723</v>
      </c>
      <c r="D1200" s="470"/>
      <c r="F1200" s="32" t="s">
        <v>1554</v>
      </c>
      <c r="G1200" s="33" t="s">
        <v>1688</v>
      </c>
      <c r="H1200" s="33" t="s">
        <v>1569</v>
      </c>
      <c r="I1200" s="32" t="str">
        <f>IF(VLOOKUP(A1200,Klassifizierung!$E$4:$W$577,18,FALSE)=0,"",VLOOKUP(A1200,Klassifizierung!$E$4:$W$577,18,FALSE))</f>
        <v>TGA-LÜ</v>
      </c>
      <c r="J1200" s="33" t="s">
        <v>2126</v>
      </c>
      <c r="K1200" s="33" t="s">
        <v>21</v>
      </c>
      <c r="L1200" s="32"/>
      <c r="M1200" s="34"/>
      <c r="N1200" s="8" t="s">
        <v>93</v>
      </c>
      <c r="O1200" s="8"/>
    </row>
    <row r="1201" spans="1:15" s="9" customFormat="1" x14ac:dyDescent="0.25">
      <c r="A1201" s="16" t="s">
        <v>590</v>
      </c>
      <c r="C1201" s="20" t="s">
        <v>1566</v>
      </c>
      <c r="D1201" s="470"/>
      <c r="F1201" s="32" t="s">
        <v>1518</v>
      </c>
      <c r="G1201" s="33" t="s">
        <v>1564</v>
      </c>
      <c r="H1201" s="33" t="s">
        <v>1567</v>
      </c>
      <c r="I1201" s="32" t="str">
        <f>IF(VLOOKUP(A1201,Klassifizierung!$E$4:$W$577,18,FALSE)=0,"",VLOOKUP(A1201,Klassifizierung!$E$4:$W$577,18,FALSE))</f>
        <v>TGA-LÜ</v>
      </c>
      <c r="J1201" s="33" t="s">
        <v>2126</v>
      </c>
      <c r="K1201" s="33" t="s">
        <v>21</v>
      </c>
      <c r="L1201" s="32"/>
      <c r="M1201" s="34"/>
      <c r="N1201" s="8" t="s">
        <v>93</v>
      </c>
      <c r="O1201" s="8"/>
    </row>
    <row r="1202" spans="1:15" s="9" customFormat="1" x14ac:dyDescent="0.25">
      <c r="A1202" s="16" t="s">
        <v>590</v>
      </c>
      <c r="C1202" s="18" t="s">
        <v>1813</v>
      </c>
      <c r="D1202" s="471"/>
      <c r="F1202" s="32" t="s">
        <v>1554</v>
      </c>
      <c r="G1202" s="33" t="s">
        <v>1642</v>
      </c>
      <c r="H1202" s="33" t="s">
        <v>1569</v>
      </c>
      <c r="I1202" s="32" t="str">
        <f>IF(VLOOKUP(A1202,Klassifizierung!$E$4:$W$577,18,FALSE)=0,"",VLOOKUP(A1202,Klassifizierung!$E$4:$W$577,18,FALSE))</f>
        <v>TGA-LÜ</v>
      </c>
      <c r="J1202" s="33" t="s">
        <v>2126</v>
      </c>
      <c r="K1202" s="33" t="s">
        <v>21</v>
      </c>
      <c r="L1202" s="32"/>
      <c r="M1202" s="34"/>
      <c r="N1202" s="8" t="s">
        <v>93</v>
      </c>
      <c r="O1202" s="8"/>
    </row>
    <row r="1203" spans="1:15" s="9" customFormat="1" x14ac:dyDescent="0.25">
      <c r="A1203" s="16" t="s">
        <v>590</v>
      </c>
      <c r="C1203" s="18" t="s">
        <v>1638</v>
      </c>
      <c r="D1203" s="471"/>
      <c r="F1203" s="32" t="s">
        <v>1554</v>
      </c>
      <c r="G1203" s="33" t="s">
        <v>1642</v>
      </c>
      <c r="H1203" s="33" t="s">
        <v>1569</v>
      </c>
      <c r="I1203" s="32" t="str">
        <f>IF(VLOOKUP(A1203,Klassifizierung!$E$4:$W$577,18,FALSE)=0,"",VLOOKUP(A1203,Klassifizierung!$E$4:$W$577,18,FALSE))</f>
        <v>TGA-LÜ</v>
      </c>
      <c r="J1203" s="33" t="s">
        <v>2126</v>
      </c>
      <c r="K1203" s="33" t="s">
        <v>21</v>
      </c>
      <c r="L1203" s="32"/>
      <c r="M1203" s="34"/>
      <c r="N1203" s="8" t="s">
        <v>93</v>
      </c>
      <c r="O1203" s="8"/>
    </row>
    <row r="1204" spans="1:15" s="9" customFormat="1" x14ac:dyDescent="0.25">
      <c r="A1204" s="16" t="s">
        <v>590</v>
      </c>
      <c r="C1204" s="20" t="s">
        <v>1723</v>
      </c>
      <c r="D1204" s="470"/>
      <c r="F1204" s="32" t="s">
        <v>1554</v>
      </c>
      <c r="G1204" s="33" t="s">
        <v>1688</v>
      </c>
      <c r="H1204" s="33" t="s">
        <v>1569</v>
      </c>
      <c r="I1204" s="32" t="str">
        <f>IF(VLOOKUP(A1204,Klassifizierung!$E$4:$W$577,18,FALSE)=0,"",VLOOKUP(A1204,Klassifizierung!$E$4:$W$577,18,FALSE))</f>
        <v>TGA-LÜ</v>
      </c>
      <c r="J1204" s="33" t="s">
        <v>2126</v>
      </c>
      <c r="K1204" s="33" t="s">
        <v>21</v>
      </c>
      <c r="L1204" s="32"/>
      <c r="M1204" s="34"/>
      <c r="N1204" s="8" t="s">
        <v>93</v>
      </c>
      <c r="O1204" s="8"/>
    </row>
    <row r="1205" spans="1:15" s="9" customFormat="1" x14ac:dyDescent="0.25">
      <c r="A1205" s="16" t="s">
        <v>592</v>
      </c>
      <c r="C1205" s="20" t="s">
        <v>1566</v>
      </c>
      <c r="D1205" s="470"/>
      <c r="F1205" s="32" t="s">
        <v>1518</v>
      </c>
      <c r="G1205" s="33" t="s">
        <v>1564</v>
      </c>
      <c r="H1205" s="33" t="s">
        <v>1567</v>
      </c>
      <c r="I1205" s="32" t="str">
        <f>IF(VLOOKUP(A1205,Klassifizierung!$E$4:$W$577,18,FALSE)=0,"",VLOOKUP(A1205,Klassifizierung!$E$4:$W$577,18,FALSE))</f>
        <v>TGA-LÜ</v>
      </c>
      <c r="J1205" s="33" t="s">
        <v>2126</v>
      </c>
      <c r="K1205" s="33" t="s">
        <v>21</v>
      </c>
      <c r="L1205" s="32"/>
      <c r="M1205" s="34"/>
      <c r="N1205" s="8" t="s">
        <v>93</v>
      </c>
      <c r="O1205" s="8"/>
    </row>
    <row r="1206" spans="1:15" s="9" customFormat="1" x14ac:dyDescent="0.25">
      <c r="A1206" s="16" t="s">
        <v>592</v>
      </c>
      <c r="C1206" s="18" t="s">
        <v>1813</v>
      </c>
      <c r="D1206" s="471"/>
      <c r="F1206" s="32" t="s">
        <v>1554</v>
      </c>
      <c r="G1206" s="33" t="s">
        <v>1642</v>
      </c>
      <c r="H1206" s="33" t="s">
        <v>1569</v>
      </c>
      <c r="I1206" s="32" t="str">
        <f>IF(VLOOKUP(A1206,Klassifizierung!$E$4:$W$577,18,FALSE)=0,"",VLOOKUP(A1206,Klassifizierung!$E$4:$W$577,18,FALSE))</f>
        <v>TGA-LÜ</v>
      </c>
      <c r="J1206" s="33" t="s">
        <v>2126</v>
      </c>
      <c r="K1206" s="33" t="s">
        <v>21</v>
      </c>
      <c r="L1206" s="32"/>
      <c r="M1206" s="34"/>
      <c r="N1206" s="8" t="s">
        <v>93</v>
      </c>
      <c r="O1206" s="8"/>
    </row>
    <row r="1207" spans="1:15" s="9" customFormat="1" x14ac:dyDescent="0.25">
      <c r="A1207" s="16" t="s">
        <v>592</v>
      </c>
      <c r="C1207" s="18" t="s">
        <v>1638</v>
      </c>
      <c r="D1207" s="471"/>
      <c r="F1207" s="32" t="s">
        <v>1554</v>
      </c>
      <c r="G1207" s="33" t="s">
        <v>1642</v>
      </c>
      <c r="H1207" s="33" t="s">
        <v>1569</v>
      </c>
      <c r="I1207" s="32" t="str">
        <f>IF(VLOOKUP(A1207,Klassifizierung!$E$4:$W$577,18,FALSE)=0,"",VLOOKUP(A1207,Klassifizierung!$E$4:$W$577,18,FALSE))</f>
        <v>TGA-LÜ</v>
      </c>
      <c r="J1207" s="33" t="s">
        <v>2126</v>
      </c>
      <c r="K1207" s="33" t="s">
        <v>21</v>
      </c>
      <c r="L1207" s="32"/>
      <c r="M1207" s="34"/>
      <c r="N1207" s="8" t="s">
        <v>93</v>
      </c>
      <c r="O1207" s="8"/>
    </row>
    <row r="1208" spans="1:15" s="9" customFormat="1" x14ac:dyDescent="0.25">
      <c r="A1208" s="16" t="s">
        <v>592</v>
      </c>
      <c r="C1208" s="20" t="s">
        <v>1723</v>
      </c>
      <c r="D1208" s="470"/>
      <c r="F1208" s="32" t="s">
        <v>1554</v>
      </c>
      <c r="G1208" s="33" t="s">
        <v>1688</v>
      </c>
      <c r="H1208" s="33" t="s">
        <v>1569</v>
      </c>
      <c r="I1208" s="32" t="str">
        <f>IF(VLOOKUP(A1208,Klassifizierung!$E$4:$W$577,18,FALSE)=0,"",VLOOKUP(A1208,Klassifizierung!$E$4:$W$577,18,FALSE))</f>
        <v>TGA-LÜ</v>
      </c>
      <c r="J1208" s="33" t="s">
        <v>2126</v>
      </c>
      <c r="K1208" s="33" t="s">
        <v>21</v>
      </c>
      <c r="L1208" s="32"/>
      <c r="M1208" s="34"/>
      <c r="N1208" s="8" t="s">
        <v>93</v>
      </c>
      <c r="O1208" s="8"/>
    </row>
    <row r="1209" spans="1:15" s="9" customFormat="1" x14ac:dyDescent="0.25">
      <c r="A1209" s="16" t="s">
        <v>595</v>
      </c>
      <c r="C1209" s="20" t="s">
        <v>1566</v>
      </c>
      <c r="D1209" s="470"/>
      <c r="F1209" s="32" t="s">
        <v>1518</v>
      </c>
      <c r="G1209" s="33" t="s">
        <v>1564</v>
      </c>
      <c r="H1209" s="33" t="s">
        <v>1567</v>
      </c>
      <c r="I1209" s="32" t="str">
        <f>IF(VLOOKUP(A1209,Klassifizierung!$E$4:$W$577,18,FALSE)=0,"",VLOOKUP(A1209,Klassifizierung!$E$4:$W$577,18,FALSE))</f>
        <v>TGA-LÜ</v>
      </c>
      <c r="J1209" s="33" t="s">
        <v>2126</v>
      </c>
      <c r="K1209" s="33" t="s">
        <v>21</v>
      </c>
      <c r="L1209" s="32"/>
      <c r="M1209" s="34"/>
      <c r="N1209" s="8" t="s">
        <v>93</v>
      </c>
      <c r="O1209" s="8"/>
    </row>
    <row r="1210" spans="1:15" s="9" customFormat="1" x14ac:dyDescent="0.25">
      <c r="A1210" s="16" t="s">
        <v>595</v>
      </c>
      <c r="C1210" s="18" t="s">
        <v>1813</v>
      </c>
      <c r="D1210" s="471"/>
      <c r="F1210" s="32" t="s">
        <v>1554</v>
      </c>
      <c r="G1210" s="33" t="s">
        <v>1642</v>
      </c>
      <c r="H1210" s="33" t="s">
        <v>1569</v>
      </c>
      <c r="I1210" s="32" t="str">
        <f>IF(VLOOKUP(A1210,Klassifizierung!$E$4:$W$577,18,FALSE)=0,"",VLOOKUP(A1210,Klassifizierung!$E$4:$W$577,18,FALSE))</f>
        <v>TGA-LÜ</v>
      </c>
      <c r="J1210" s="33" t="s">
        <v>2126</v>
      </c>
      <c r="K1210" s="33" t="s">
        <v>21</v>
      </c>
      <c r="L1210" s="32"/>
      <c r="M1210" s="34"/>
      <c r="N1210" s="8" t="s">
        <v>93</v>
      </c>
      <c r="O1210" s="8"/>
    </row>
    <row r="1211" spans="1:15" s="9" customFormat="1" x14ac:dyDescent="0.25">
      <c r="A1211" s="16" t="s">
        <v>595</v>
      </c>
      <c r="C1211" s="18" t="s">
        <v>1638</v>
      </c>
      <c r="D1211" s="471"/>
      <c r="F1211" s="32" t="s">
        <v>1554</v>
      </c>
      <c r="G1211" s="33" t="s">
        <v>1642</v>
      </c>
      <c r="H1211" s="33" t="s">
        <v>1569</v>
      </c>
      <c r="I1211" s="32" t="str">
        <f>IF(VLOOKUP(A1211,Klassifizierung!$E$4:$W$577,18,FALSE)=0,"",VLOOKUP(A1211,Klassifizierung!$E$4:$W$577,18,FALSE))</f>
        <v>TGA-LÜ</v>
      </c>
      <c r="J1211" s="33" t="s">
        <v>2126</v>
      </c>
      <c r="K1211" s="33" t="s">
        <v>21</v>
      </c>
      <c r="L1211" s="32"/>
      <c r="M1211" s="34"/>
      <c r="N1211" s="8" t="s">
        <v>93</v>
      </c>
      <c r="O1211" s="8"/>
    </row>
    <row r="1212" spans="1:15" s="9" customFormat="1" x14ac:dyDescent="0.25">
      <c r="A1212" s="16" t="s">
        <v>595</v>
      </c>
      <c r="C1212" s="20" t="s">
        <v>1723</v>
      </c>
      <c r="D1212" s="470"/>
      <c r="F1212" s="32" t="s">
        <v>1554</v>
      </c>
      <c r="G1212" s="33" t="s">
        <v>1688</v>
      </c>
      <c r="H1212" s="33" t="s">
        <v>1569</v>
      </c>
      <c r="I1212" s="32" t="str">
        <f>IF(VLOOKUP(A1212,Klassifizierung!$E$4:$W$577,18,FALSE)=0,"",VLOOKUP(A1212,Klassifizierung!$E$4:$W$577,18,FALSE))</f>
        <v>TGA-LÜ</v>
      </c>
      <c r="J1212" s="33" t="s">
        <v>2126</v>
      </c>
      <c r="K1212" s="33" t="s">
        <v>21</v>
      </c>
      <c r="L1212" s="32"/>
      <c r="M1212" s="34"/>
      <c r="N1212" s="8" t="s">
        <v>93</v>
      </c>
      <c r="O1212" s="8"/>
    </row>
    <row r="1213" spans="1:15" s="9" customFormat="1" x14ac:dyDescent="0.25">
      <c r="A1213" s="526" t="s">
        <v>601</v>
      </c>
      <c r="C1213" s="18" t="s">
        <v>1566</v>
      </c>
      <c r="D1213" s="471"/>
      <c r="F1213" s="32" t="s">
        <v>1518</v>
      </c>
      <c r="G1213" s="33" t="s">
        <v>1564</v>
      </c>
      <c r="H1213" s="32" t="s">
        <v>1567</v>
      </c>
      <c r="I1213" s="32" t="str">
        <f>IF(VLOOKUP(A1213,Klassifizierung!$E$4:$W$577,18,FALSE)=0,"",VLOOKUP(A1213,Klassifizierung!$E$4:$W$577,18,FALSE))</f>
        <v>TGA-LÜ</v>
      </c>
      <c r="J1213" s="33" t="s">
        <v>2126</v>
      </c>
      <c r="K1213" s="33" t="s">
        <v>21</v>
      </c>
      <c r="L1213" s="32"/>
      <c r="M1213" s="34"/>
      <c r="N1213" s="8" t="s">
        <v>93</v>
      </c>
      <c r="O1213" s="8"/>
    </row>
    <row r="1214" spans="1:15" s="9" customFormat="1" x14ac:dyDescent="0.25">
      <c r="A1214" s="526" t="s">
        <v>605</v>
      </c>
      <c r="C1214" s="18" t="s">
        <v>1566</v>
      </c>
      <c r="D1214" s="471"/>
      <c r="F1214" s="32" t="s">
        <v>1518</v>
      </c>
      <c r="G1214" s="33" t="s">
        <v>1564</v>
      </c>
      <c r="H1214" s="32" t="s">
        <v>1567</v>
      </c>
      <c r="I1214" s="32" t="str">
        <f>IF(VLOOKUP(A1214,Klassifizierung!$E$4:$W$577,18,FALSE)=0,"",VLOOKUP(A1214,Klassifizierung!$E$4:$W$577,18,FALSE))</f>
        <v>TGA-LÜ</v>
      </c>
      <c r="J1214" s="33" t="s">
        <v>2126</v>
      </c>
      <c r="K1214" s="33" t="s">
        <v>21</v>
      </c>
      <c r="L1214" s="32"/>
      <c r="M1214" s="34"/>
      <c r="N1214" s="8" t="s">
        <v>93</v>
      </c>
      <c r="O1214" s="8"/>
    </row>
    <row r="1215" spans="1:15" s="9" customFormat="1" ht="25.5" x14ac:dyDescent="0.25">
      <c r="A1215" s="526" t="s">
        <v>607</v>
      </c>
      <c r="C1215" s="18" t="s">
        <v>1814</v>
      </c>
      <c r="D1215" s="471"/>
      <c r="F1215" s="32" t="s">
        <v>1518</v>
      </c>
      <c r="G1215" s="33" t="s">
        <v>47</v>
      </c>
      <c r="H1215" s="32" t="s">
        <v>3760</v>
      </c>
      <c r="I1215" s="32" t="str">
        <f>IF(VLOOKUP(A1215,Klassifizierung!$E$4:$W$577,18,FALSE)=0,"",VLOOKUP(A1215,Klassifizierung!$E$4:$W$577,18,FALSE))</f>
        <v>TGA-LÜ</v>
      </c>
      <c r="J1215" s="33" t="s">
        <v>2126</v>
      </c>
      <c r="K1215" s="33" t="s">
        <v>21</v>
      </c>
      <c r="L1215" s="32"/>
      <c r="M1215" s="34"/>
      <c r="N1215" s="8" t="s">
        <v>93</v>
      </c>
      <c r="O1215" s="8"/>
    </row>
    <row r="1216" spans="1:15" s="9" customFormat="1" x14ac:dyDescent="0.25">
      <c r="A1216" s="526" t="s">
        <v>607</v>
      </c>
      <c r="C1216" s="18" t="s">
        <v>1816</v>
      </c>
      <c r="D1216" s="471"/>
      <c r="F1216" s="32" t="s">
        <v>1520</v>
      </c>
      <c r="G1216" s="33" t="s">
        <v>1564</v>
      </c>
      <c r="H1216" s="33" t="s">
        <v>3678</v>
      </c>
      <c r="I1216" s="32" t="str">
        <f>IF(VLOOKUP(A1216,Klassifizierung!$E$4:$W$577,18,FALSE)=0,"",VLOOKUP(A1216,Klassifizierung!$E$4:$W$577,18,FALSE))</f>
        <v>TGA-LÜ</v>
      </c>
      <c r="J1216" s="33" t="s">
        <v>2126</v>
      </c>
      <c r="K1216" s="33" t="s">
        <v>21</v>
      </c>
      <c r="L1216" s="32"/>
      <c r="M1216" s="34"/>
      <c r="N1216" s="8" t="s">
        <v>93</v>
      </c>
      <c r="O1216" s="8"/>
    </row>
    <row r="1217" spans="1:15" s="9" customFormat="1" x14ac:dyDescent="0.25">
      <c r="A1217" s="526" t="s">
        <v>607</v>
      </c>
      <c r="C1217" s="18" t="s">
        <v>1817</v>
      </c>
      <c r="D1217" s="471"/>
      <c r="F1217" s="32" t="s">
        <v>1518</v>
      </c>
      <c r="G1217" s="33" t="s">
        <v>47</v>
      </c>
      <c r="H1217" s="32" t="s">
        <v>3761</v>
      </c>
      <c r="I1217" s="32" t="str">
        <f>IF(VLOOKUP(A1217,Klassifizierung!$E$4:$W$577,18,FALSE)=0,"",VLOOKUP(A1217,Klassifizierung!$E$4:$W$577,18,FALSE))</f>
        <v>TGA-LÜ</v>
      </c>
      <c r="J1217" s="33" t="s">
        <v>2126</v>
      </c>
      <c r="K1217" s="33" t="s">
        <v>21</v>
      </c>
      <c r="L1217" s="32"/>
      <c r="M1217" s="34"/>
      <c r="N1217" s="8" t="s">
        <v>93</v>
      </c>
      <c r="O1217" s="8"/>
    </row>
    <row r="1218" spans="1:15" s="9" customFormat="1" x14ac:dyDescent="0.25">
      <c r="A1218" s="526" t="s">
        <v>607</v>
      </c>
      <c r="C1218" s="20" t="s">
        <v>1819</v>
      </c>
      <c r="D1218" s="470"/>
      <c r="F1218" s="32" t="s">
        <v>1554</v>
      </c>
      <c r="G1218" s="33" t="s">
        <v>1648</v>
      </c>
      <c r="H1218" s="32" t="s">
        <v>1569</v>
      </c>
      <c r="I1218" s="32" t="str">
        <f>IF(VLOOKUP(A1218,Klassifizierung!$E$4:$W$577,18,FALSE)=0,"",VLOOKUP(A1218,Klassifizierung!$E$4:$W$577,18,FALSE))</f>
        <v>TGA-LÜ</v>
      </c>
      <c r="J1218" s="33" t="s">
        <v>2126</v>
      </c>
      <c r="K1218" s="33" t="s">
        <v>21</v>
      </c>
      <c r="L1218" s="32"/>
      <c r="M1218" s="34"/>
      <c r="N1218" s="8" t="s">
        <v>93</v>
      </c>
      <c r="O1218" s="8"/>
    </row>
    <row r="1219" spans="1:15" s="9" customFormat="1" x14ac:dyDescent="0.25">
      <c r="A1219" s="526" t="s">
        <v>609</v>
      </c>
      <c r="C1219" s="20" t="s">
        <v>1566</v>
      </c>
      <c r="D1219" s="470"/>
      <c r="F1219" s="32" t="s">
        <v>1518</v>
      </c>
      <c r="G1219" s="33" t="s">
        <v>1564</v>
      </c>
      <c r="H1219" s="32" t="s">
        <v>1567</v>
      </c>
      <c r="I1219" s="32" t="str">
        <f>IF(VLOOKUP(A1219,Klassifizierung!$E$4:$W$577,18,FALSE)=0,"",VLOOKUP(A1219,Klassifizierung!$E$4:$W$577,18,FALSE))</f>
        <v>TGA-LÜ</v>
      </c>
      <c r="J1219" s="33" t="s">
        <v>2126</v>
      </c>
      <c r="K1219" s="33" t="s">
        <v>21</v>
      </c>
      <c r="L1219" s="32"/>
      <c r="M1219" s="34"/>
      <c r="N1219" s="8" t="s">
        <v>93</v>
      </c>
      <c r="O1219" s="8"/>
    </row>
    <row r="1220" spans="1:15" s="9" customFormat="1" x14ac:dyDescent="0.25">
      <c r="A1220" s="526" t="s">
        <v>611</v>
      </c>
      <c r="C1220" s="20" t="s">
        <v>1820</v>
      </c>
      <c r="D1220" s="470"/>
      <c r="F1220" s="32" t="s">
        <v>1518</v>
      </c>
      <c r="G1220" s="33" t="s">
        <v>47</v>
      </c>
      <c r="H1220" s="32" t="s">
        <v>3762</v>
      </c>
      <c r="I1220" s="32" t="str">
        <f>IF(VLOOKUP(A1220,Klassifizierung!$E$4:$W$577,18,FALSE)=0,"",VLOOKUP(A1220,Klassifizierung!$E$4:$W$577,18,FALSE))</f>
        <v>TGA-LÜ</v>
      </c>
      <c r="J1220" s="33" t="s">
        <v>2126</v>
      </c>
      <c r="K1220" s="33" t="s">
        <v>21</v>
      </c>
      <c r="L1220" s="32"/>
      <c r="M1220" s="34"/>
      <c r="N1220" s="8" t="s">
        <v>93</v>
      </c>
      <c r="O1220" s="8"/>
    </row>
    <row r="1221" spans="1:15" s="9" customFormat="1" x14ac:dyDescent="0.25">
      <c r="A1221" s="526" t="s">
        <v>611</v>
      </c>
      <c r="C1221" s="20" t="s">
        <v>1625</v>
      </c>
      <c r="D1221" s="470"/>
      <c r="F1221" s="32" t="s">
        <v>1554</v>
      </c>
      <c r="G1221" s="33" t="s">
        <v>1648</v>
      </c>
      <c r="H1221" s="33" t="s">
        <v>1569</v>
      </c>
      <c r="I1221" s="32" t="str">
        <f>IF(VLOOKUP(A1221,Klassifizierung!$E$4:$W$577,18,FALSE)=0,"",VLOOKUP(A1221,Klassifizierung!$E$4:$W$577,18,FALSE))</f>
        <v>TGA-LÜ</v>
      </c>
      <c r="J1221" s="33" t="s">
        <v>2126</v>
      </c>
      <c r="K1221" s="33" t="s">
        <v>21</v>
      </c>
      <c r="L1221" s="32"/>
      <c r="M1221" s="34"/>
      <c r="N1221" s="8" t="s">
        <v>93</v>
      </c>
      <c r="O1221" s="8"/>
    </row>
    <row r="1222" spans="1:15" s="9" customFormat="1" x14ac:dyDescent="0.25">
      <c r="A1222" s="16" t="s">
        <v>615</v>
      </c>
      <c r="C1222" s="20" t="s">
        <v>1566</v>
      </c>
      <c r="D1222" s="470"/>
      <c r="F1222" s="32" t="s">
        <v>1518</v>
      </c>
      <c r="G1222" s="33" t="s">
        <v>1564</v>
      </c>
      <c r="H1222" s="33" t="s">
        <v>1567</v>
      </c>
      <c r="I1222" s="32" t="str">
        <f>IF(VLOOKUP(A1222,Klassifizierung!$E$4:$W$577,18,FALSE)=0,"",VLOOKUP(A1222,Klassifizierung!$E$4:$W$577,18,FALSE))</f>
        <v>TGA-LÜ</v>
      </c>
      <c r="J1222" s="33" t="s">
        <v>2126</v>
      </c>
      <c r="K1222" s="33" t="s">
        <v>21</v>
      </c>
      <c r="L1222" s="32"/>
      <c r="M1222" s="34"/>
      <c r="N1222" s="8" t="s">
        <v>93</v>
      </c>
      <c r="O1222" s="8"/>
    </row>
    <row r="1223" spans="1:15" s="9" customFormat="1" ht="15" x14ac:dyDescent="0.25">
      <c r="A1223" s="16" t="s">
        <v>615</v>
      </c>
      <c r="C1223" s="18" t="s">
        <v>1784</v>
      </c>
      <c r="D1223" s="471"/>
      <c r="F1223" s="32" t="s">
        <v>1554</v>
      </c>
      <c r="G1223" s="33" t="s">
        <v>3715</v>
      </c>
      <c r="H1223" s="33" t="s">
        <v>1569</v>
      </c>
      <c r="I1223" s="32" t="str">
        <f>IF(VLOOKUP(A1223,Klassifizierung!$E$4:$W$577,18,FALSE)=0,"",VLOOKUP(A1223,Klassifizierung!$E$4:$W$577,18,FALSE))</f>
        <v>TGA-LÜ</v>
      </c>
      <c r="J1223" s="33" t="s">
        <v>2126</v>
      </c>
      <c r="K1223" s="33" t="s">
        <v>21</v>
      </c>
      <c r="L1223" s="32"/>
      <c r="M1223" s="34"/>
      <c r="N1223" s="8" t="s">
        <v>93</v>
      </c>
      <c r="O1223" s="8"/>
    </row>
    <row r="1224" spans="1:15" s="9" customFormat="1" x14ac:dyDescent="0.25">
      <c r="A1224" s="16" t="s">
        <v>615</v>
      </c>
      <c r="C1224" s="20" t="s">
        <v>1711</v>
      </c>
      <c r="D1224" s="470"/>
      <c r="F1224" s="32" t="s">
        <v>1554</v>
      </c>
      <c r="G1224" s="33" t="s">
        <v>1596</v>
      </c>
      <c r="H1224" s="33" t="s">
        <v>1569</v>
      </c>
      <c r="I1224" s="32" t="str">
        <f>IF(VLOOKUP(A1224,Klassifizierung!$E$4:$W$577,18,FALSE)=0,"",VLOOKUP(A1224,Klassifizierung!$E$4:$W$577,18,FALSE))</f>
        <v>TGA-LÜ</v>
      </c>
      <c r="J1224" s="33" t="s">
        <v>2126</v>
      </c>
      <c r="K1224" s="33" t="s">
        <v>21</v>
      </c>
      <c r="L1224" s="32"/>
      <c r="M1224" s="34"/>
      <c r="N1224" s="8" t="s">
        <v>93</v>
      </c>
      <c r="O1224" s="8"/>
    </row>
    <row r="1225" spans="1:15" s="9" customFormat="1" x14ac:dyDescent="0.25">
      <c r="A1225" s="16" t="s">
        <v>619</v>
      </c>
      <c r="C1225" s="20" t="s">
        <v>1566</v>
      </c>
      <c r="D1225" s="470"/>
      <c r="F1225" s="32" t="s">
        <v>1518</v>
      </c>
      <c r="G1225" s="33" t="s">
        <v>1564</v>
      </c>
      <c r="H1225" s="33" t="s">
        <v>1567</v>
      </c>
      <c r="I1225" s="32" t="str">
        <f>IF(VLOOKUP(A1225,Klassifizierung!$E$4:$W$577,18,FALSE)=0,"",VLOOKUP(A1225,Klassifizierung!$E$4:$W$577,18,FALSE))</f>
        <v>TGA-LÜ</v>
      </c>
      <c r="J1225" s="33" t="s">
        <v>2126</v>
      </c>
      <c r="K1225" s="33" t="s">
        <v>21</v>
      </c>
      <c r="L1225" s="32"/>
      <c r="M1225" s="34"/>
      <c r="N1225" s="8" t="s">
        <v>93</v>
      </c>
      <c r="O1225" s="8"/>
    </row>
    <row r="1226" spans="1:15" s="9" customFormat="1" x14ac:dyDescent="0.25">
      <c r="A1226" s="16" t="s">
        <v>621</v>
      </c>
      <c r="C1226" s="20" t="s">
        <v>1566</v>
      </c>
      <c r="D1226" s="470"/>
      <c r="F1226" s="32" t="s">
        <v>1518</v>
      </c>
      <c r="G1226" s="33" t="s">
        <v>1564</v>
      </c>
      <c r="H1226" s="33" t="s">
        <v>1567</v>
      </c>
      <c r="I1226" s="32" t="str">
        <f>IF(VLOOKUP(A1226,Klassifizierung!$E$4:$W$577,18,FALSE)=0,"",VLOOKUP(A1226,Klassifizierung!$E$4:$W$577,18,FALSE))</f>
        <v>TGA-LÜ</v>
      </c>
      <c r="J1226" s="33" t="s">
        <v>2126</v>
      </c>
      <c r="K1226" s="33" t="s">
        <v>21</v>
      </c>
      <c r="L1226" s="32"/>
      <c r="M1226" s="34"/>
      <c r="N1226" s="8" t="s">
        <v>93</v>
      </c>
      <c r="O1226" s="8"/>
    </row>
    <row r="1227" spans="1:15" s="9" customFormat="1" x14ac:dyDescent="0.25">
      <c r="A1227" s="16" t="s">
        <v>623</v>
      </c>
      <c r="C1227" s="20" t="s">
        <v>1566</v>
      </c>
      <c r="D1227" s="470"/>
      <c r="F1227" s="32" t="s">
        <v>1518</v>
      </c>
      <c r="G1227" s="33" t="s">
        <v>1564</v>
      </c>
      <c r="H1227" s="33" t="s">
        <v>1567</v>
      </c>
      <c r="I1227" s="32" t="str">
        <f>IF(VLOOKUP(A1227,Klassifizierung!$E$4:$W$577,18,FALSE)=0,"",VLOOKUP(A1227,Klassifizierung!$E$4:$W$577,18,FALSE))</f>
        <v>TGA-LÜ</v>
      </c>
      <c r="J1227" s="33" t="s">
        <v>2126</v>
      </c>
      <c r="K1227" s="33" t="s">
        <v>21</v>
      </c>
      <c r="L1227" s="32"/>
      <c r="M1227" s="34"/>
      <c r="N1227" s="8" t="s">
        <v>93</v>
      </c>
      <c r="O1227" s="8"/>
    </row>
    <row r="1228" spans="1:15" s="9" customFormat="1" x14ac:dyDescent="0.25">
      <c r="A1228" s="16" t="s">
        <v>623</v>
      </c>
      <c r="C1228" s="18" t="s">
        <v>1822</v>
      </c>
      <c r="D1228" s="471"/>
      <c r="F1228" s="32" t="s">
        <v>1554</v>
      </c>
      <c r="G1228" s="33" t="s">
        <v>1568</v>
      </c>
      <c r="H1228" s="33" t="s">
        <v>1569</v>
      </c>
      <c r="I1228" s="32" t="str">
        <f>IF(VLOOKUP(A1228,Klassifizierung!$E$4:$W$577,18,FALSE)=0,"",VLOOKUP(A1228,Klassifizierung!$E$4:$W$577,18,FALSE))</f>
        <v>TGA-LÜ</v>
      </c>
      <c r="J1228" s="33" t="s">
        <v>2126</v>
      </c>
      <c r="K1228" s="33" t="s">
        <v>21</v>
      </c>
      <c r="L1228" s="32"/>
      <c r="M1228" s="34"/>
      <c r="N1228" s="8" t="s">
        <v>93</v>
      </c>
      <c r="O1228" s="8"/>
    </row>
    <row r="1229" spans="1:15" s="9" customFormat="1" x14ac:dyDescent="0.25">
      <c r="A1229" s="16" t="s">
        <v>623</v>
      </c>
      <c r="C1229" s="20" t="s">
        <v>1823</v>
      </c>
      <c r="D1229" s="470"/>
      <c r="F1229" s="32" t="s">
        <v>1554</v>
      </c>
      <c r="G1229" s="33" t="s">
        <v>1568</v>
      </c>
      <c r="H1229" s="33" t="s">
        <v>1569</v>
      </c>
      <c r="I1229" s="32" t="str">
        <f>IF(VLOOKUP(A1229,Klassifizierung!$E$4:$W$577,18,FALSE)=0,"",VLOOKUP(A1229,Klassifizierung!$E$4:$W$577,18,FALSE))</f>
        <v>TGA-LÜ</v>
      </c>
      <c r="J1229" s="33" t="s">
        <v>2126</v>
      </c>
      <c r="K1229" s="33" t="s">
        <v>21</v>
      </c>
      <c r="L1229" s="32"/>
      <c r="M1229" s="34"/>
      <c r="N1229" s="8" t="s">
        <v>93</v>
      </c>
      <c r="O1229" s="8"/>
    </row>
    <row r="1230" spans="1:15" s="9" customFormat="1" x14ac:dyDescent="0.25">
      <c r="A1230" s="16" t="s">
        <v>623</v>
      </c>
      <c r="C1230" s="20" t="s">
        <v>1723</v>
      </c>
      <c r="D1230" s="470"/>
      <c r="F1230" s="32" t="s">
        <v>1554</v>
      </c>
      <c r="G1230" s="33" t="s">
        <v>1688</v>
      </c>
      <c r="H1230" s="33" t="s">
        <v>1569</v>
      </c>
      <c r="I1230" s="32" t="str">
        <f>IF(VLOOKUP(A1230,Klassifizierung!$E$4:$W$577,18,FALSE)=0,"",VLOOKUP(A1230,Klassifizierung!$E$4:$W$577,18,FALSE))</f>
        <v>TGA-LÜ</v>
      </c>
      <c r="J1230" s="33" t="s">
        <v>2126</v>
      </c>
      <c r="K1230" s="33" t="s">
        <v>21</v>
      </c>
      <c r="L1230" s="32"/>
      <c r="M1230" s="34"/>
      <c r="N1230" s="8" t="s">
        <v>93</v>
      </c>
      <c r="O1230" s="8"/>
    </row>
    <row r="1231" spans="1:15" s="9" customFormat="1" x14ac:dyDescent="0.25">
      <c r="A1231" s="16" t="s">
        <v>623</v>
      </c>
      <c r="C1231" s="20" t="s">
        <v>1824</v>
      </c>
      <c r="D1231" s="470"/>
      <c r="F1231" s="32" t="s">
        <v>1554</v>
      </c>
      <c r="G1231" s="33" t="s">
        <v>1568</v>
      </c>
      <c r="H1231" s="33" t="s">
        <v>1569</v>
      </c>
      <c r="I1231" s="32" t="str">
        <f>IF(VLOOKUP(A1231,Klassifizierung!$E$4:$W$577,18,FALSE)=0,"",VLOOKUP(A1231,Klassifizierung!$E$4:$W$577,18,FALSE))</f>
        <v>TGA-LÜ</v>
      </c>
      <c r="J1231" s="33" t="s">
        <v>2126</v>
      </c>
      <c r="K1231" s="33" t="s">
        <v>21</v>
      </c>
      <c r="L1231" s="32"/>
      <c r="M1231" s="34"/>
      <c r="N1231" s="8" t="s">
        <v>93</v>
      </c>
      <c r="O1231" s="8"/>
    </row>
    <row r="1232" spans="1:15" s="9" customFormat="1" x14ac:dyDescent="0.25">
      <c r="A1232" s="526" t="s">
        <v>626</v>
      </c>
      <c r="C1232" s="20" t="s">
        <v>1566</v>
      </c>
      <c r="D1232" s="470"/>
      <c r="F1232" s="32" t="s">
        <v>1518</v>
      </c>
      <c r="G1232" s="33" t="s">
        <v>1564</v>
      </c>
      <c r="H1232" s="33" t="s">
        <v>1567</v>
      </c>
      <c r="I1232" s="32" t="str">
        <f>IF(VLOOKUP(A1232,Klassifizierung!$E$4:$W$577,18,FALSE)=0,"",VLOOKUP(A1232,Klassifizierung!$E$4:$W$577,18,FALSE))</f>
        <v>TGA-LÜ</v>
      </c>
      <c r="J1232" s="33" t="s">
        <v>2126</v>
      </c>
      <c r="K1232" s="33" t="s">
        <v>21</v>
      </c>
      <c r="L1232" s="32"/>
      <c r="M1232" s="34"/>
      <c r="N1232" s="8" t="s">
        <v>93</v>
      </c>
      <c r="O1232" s="8"/>
    </row>
    <row r="1233" spans="1:15" s="9" customFormat="1" x14ac:dyDescent="0.25">
      <c r="A1233" s="526" t="s">
        <v>626</v>
      </c>
      <c r="C1233" s="20" t="s">
        <v>1659</v>
      </c>
      <c r="D1233" s="470"/>
      <c r="F1233" s="32" t="s">
        <v>1554</v>
      </c>
      <c r="G1233" s="33" t="s">
        <v>1642</v>
      </c>
      <c r="H1233" s="33" t="s">
        <v>1569</v>
      </c>
      <c r="I1233" s="32" t="str">
        <f>IF(VLOOKUP(A1233,Klassifizierung!$E$4:$W$577,18,FALSE)=0,"",VLOOKUP(A1233,Klassifizierung!$E$4:$W$577,18,FALSE))</f>
        <v>TGA-LÜ</v>
      </c>
      <c r="J1233" s="33" t="s">
        <v>2126</v>
      </c>
      <c r="K1233" s="33" t="s">
        <v>21</v>
      </c>
      <c r="L1233" s="32"/>
      <c r="M1233" s="34"/>
      <c r="N1233" s="8" t="s">
        <v>93</v>
      </c>
      <c r="O1233" s="8"/>
    </row>
    <row r="1234" spans="1:15" s="9" customFormat="1" x14ac:dyDescent="0.25">
      <c r="A1234" s="526" t="s">
        <v>626</v>
      </c>
      <c r="C1234" s="20" t="s">
        <v>1826</v>
      </c>
      <c r="D1234" s="470"/>
      <c r="F1234" s="32" t="s">
        <v>1554</v>
      </c>
      <c r="G1234" s="33" t="s">
        <v>1730</v>
      </c>
      <c r="H1234" s="33" t="s">
        <v>1569</v>
      </c>
      <c r="I1234" s="32" t="str">
        <f>IF(VLOOKUP(A1234,Klassifizierung!$E$4:$W$577,18,FALSE)=0,"",VLOOKUP(A1234,Klassifizierung!$E$4:$W$577,18,FALSE))</f>
        <v>TGA-LÜ</v>
      </c>
      <c r="J1234" s="33" t="s">
        <v>2126</v>
      </c>
      <c r="K1234" s="33" t="s">
        <v>21</v>
      </c>
      <c r="L1234" s="32"/>
      <c r="M1234" s="34"/>
      <c r="N1234" s="8" t="s">
        <v>93</v>
      </c>
      <c r="O1234" s="8"/>
    </row>
    <row r="1235" spans="1:15" s="9" customFormat="1" x14ac:dyDescent="0.25">
      <c r="A1235" s="526" t="s">
        <v>626</v>
      </c>
      <c r="C1235" s="20" t="s">
        <v>1724</v>
      </c>
      <c r="D1235" s="470"/>
      <c r="F1235" s="32" t="s">
        <v>1520</v>
      </c>
      <c r="G1235" s="33" t="s">
        <v>1564</v>
      </c>
      <c r="H1235" s="33" t="s">
        <v>3678</v>
      </c>
      <c r="I1235" s="32" t="str">
        <f>IF(VLOOKUP(A1235,Klassifizierung!$E$4:$W$577,18,FALSE)=0,"",VLOOKUP(A1235,Klassifizierung!$E$4:$W$577,18,FALSE))</f>
        <v>TGA-LÜ</v>
      </c>
      <c r="J1235" s="33" t="s">
        <v>2126</v>
      </c>
      <c r="K1235" s="33" t="s">
        <v>21</v>
      </c>
      <c r="L1235" s="32"/>
      <c r="M1235" s="34"/>
      <c r="N1235" s="8" t="s">
        <v>93</v>
      </c>
      <c r="O1235" s="8"/>
    </row>
    <row r="1236" spans="1:15" s="9" customFormat="1" x14ac:dyDescent="0.25">
      <c r="A1236" s="526" t="s">
        <v>627</v>
      </c>
      <c r="C1236" s="20" t="s">
        <v>1566</v>
      </c>
      <c r="D1236" s="470"/>
      <c r="F1236" s="32" t="s">
        <v>1518</v>
      </c>
      <c r="G1236" s="33" t="s">
        <v>1564</v>
      </c>
      <c r="H1236" s="33" t="s">
        <v>1567</v>
      </c>
      <c r="I1236" s="32" t="str">
        <f>IF(VLOOKUP(A1236,Klassifizierung!$E$4:$W$577,18,FALSE)=0,"",VLOOKUP(A1236,Klassifizierung!$E$4:$W$577,18,FALSE))</f>
        <v>TGA-LÜ</v>
      </c>
      <c r="J1236" s="33" t="s">
        <v>2126</v>
      </c>
      <c r="K1236" s="33" t="s">
        <v>21</v>
      </c>
      <c r="L1236" s="32"/>
      <c r="M1236" s="34"/>
      <c r="N1236" s="8" t="s">
        <v>93</v>
      </c>
      <c r="O1236" s="8"/>
    </row>
    <row r="1237" spans="1:15" s="9" customFormat="1" x14ac:dyDescent="0.25">
      <c r="A1237" s="526" t="s">
        <v>628</v>
      </c>
      <c r="C1237" s="20" t="s">
        <v>1566</v>
      </c>
      <c r="D1237" s="470"/>
      <c r="F1237" s="32" t="s">
        <v>1518</v>
      </c>
      <c r="G1237" s="33" t="s">
        <v>1564</v>
      </c>
      <c r="H1237" s="33" t="s">
        <v>1567</v>
      </c>
      <c r="I1237" s="32" t="str">
        <f>IF(VLOOKUP(A1237,Klassifizierung!$E$4:$W$577,18,FALSE)=0,"",VLOOKUP(A1237,Klassifizierung!$E$4:$W$577,18,FALSE))</f>
        <v>TGA-LÜ</v>
      </c>
      <c r="J1237" s="33" t="s">
        <v>2126</v>
      </c>
      <c r="K1237" s="33" t="s">
        <v>21</v>
      </c>
      <c r="L1237" s="32"/>
      <c r="M1237" s="34"/>
      <c r="N1237" s="8" t="s">
        <v>93</v>
      </c>
      <c r="O1237" s="8"/>
    </row>
    <row r="1238" spans="1:15" s="9" customFormat="1" x14ac:dyDescent="0.25">
      <c r="A1238" s="526" t="s">
        <v>629</v>
      </c>
      <c r="C1238" s="20" t="s">
        <v>1566</v>
      </c>
      <c r="D1238" s="470"/>
      <c r="F1238" s="32" t="s">
        <v>1518</v>
      </c>
      <c r="G1238" s="33" t="s">
        <v>1564</v>
      </c>
      <c r="H1238" s="33" t="s">
        <v>1567</v>
      </c>
      <c r="I1238" s="32" t="str">
        <f>IF(VLOOKUP(A1238,Klassifizierung!$E$4:$W$577,18,FALSE)=0,"",VLOOKUP(A1238,Klassifizierung!$E$4:$W$577,18,FALSE))</f>
        <v>TGA-LÜ</v>
      </c>
      <c r="J1238" s="33" t="s">
        <v>2126</v>
      </c>
      <c r="K1238" s="33" t="s">
        <v>21</v>
      </c>
      <c r="L1238" s="32"/>
      <c r="M1238" s="34"/>
      <c r="N1238" s="8" t="s">
        <v>93</v>
      </c>
      <c r="O1238" s="8"/>
    </row>
    <row r="1239" spans="1:15" s="9" customFormat="1" x14ac:dyDescent="0.25">
      <c r="A1239" s="526" t="s">
        <v>630</v>
      </c>
      <c r="C1239" s="20" t="s">
        <v>1566</v>
      </c>
      <c r="D1239" s="470"/>
      <c r="F1239" s="32" t="s">
        <v>1518</v>
      </c>
      <c r="G1239" s="33" t="s">
        <v>1564</v>
      </c>
      <c r="H1239" s="33" t="s">
        <v>1567</v>
      </c>
      <c r="I1239" s="32" t="str">
        <f>IF(VLOOKUP(A1239,Klassifizierung!$E$4:$W$577,18,FALSE)=0,"",VLOOKUP(A1239,Klassifizierung!$E$4:$W$577,18,FALSE))</f>
        <v>TGA-LÜ</v>
      </c>
      <c r="J1239" s="33" t="s">
        <v>2126</v>
      </c>
      <c r="K1239" s="33" t="s">
        <v>21</v>
      </c>
      <c r="L1239" s="32"/>
      <c r="M1239" s="34"/>
      <c r="N1239" s="8" t="s">
        <v>93</v>
      </c>
      <c r="O1239" s="8"/>
    </row>
    <row r="1240" spans="1:15" s="9" customFormat="1" x14ac:dyDescent="0.25">
      <c r="A1240" s="16" t="s">
        <v>634</v>
      </c>
      <c r="C1240" s="20" t="s">
        <v>1615</v>
      </c>
      <c r="D1240" s="470"/>
      <c r="F1240" s="32" t="s">
        <v>1518</v>
      </c>
      <c r="G1240" s="33" t="s">
        <v>1564</v>
      </c>
      <c r="H1240" s="33" t="s">
        <v>1567</v>
      </c>
      <c r="I1240" s="32" t="str">
        <f>IF(VLOOKUP(A1240,Klassifizierung!$E$4:$W$577,18,FALSE)=0,"",VLOOKUP(A1240,Klassifizierung!$E$4:$W$577,18,FALSE))</f>
        <v>TGA-LÜ</v>
      </c>
      <c r="J1240" s="33" t="s">
        <v>2126</v>
      </c>
      <c r="K1240" s="33" t="s">
        <v>21</v>
      </c>
      <c r="L1240" s="32"/>
      <c r="M1240" s="34"/>
      <c r="N1240" s="8" t="s">
        <v>93</v>
      </c>
      <c r="O1240" s="8"/>
    </row>
    <row r="1241" spans="1:15" s="9" customFormat="1" x14ac:dyDescent="0.25">
      <c r="A1241" s="16" t="s">
        <v>634</v>
      </c>
      <c r="C1241" s="20" t="s">
        <v>1711</v>
      </c>
      <c r="D1241" s="470"/>
      <c r="F1241" s="32" t="s">
        <v>1554</v>
      </c>
      <c r="G1241" s="33" t="s">
        <v>1648</v>
      </c>
      <c r="H1241" s="33" t="s">
        <v>1569</v>
      </c>
      <c r="I1241" s="32" t="str">
        <f>IF(VLOOKUP(A1241,Klassifizierung!$E$4:$W$577,18,FALSE)=0,"",VLOOKUP(A1241,Klassifizierung!$E$4:$W$577,18,FALSE))</f>
        <v>TGA-LÜ</v>
      </c>
      <c r="J1241" s="33" t="s">
        <v>2126</v>
      </c>
      <c r="K1241" s="33" t="s">
        <v>21</v>
      </c>
      <c r="L1241" s="32"/>
      <c r="M1241" s="34"/>
      <c r="N1241" s="8" t="s">
        <v>93</v>
      </c>
      <c r="O1241" s="8"/>
    </row>
    <row r="1242" spans="1:15" s="9" customFormat="1" x14ac:dyDescent="0.25">
      <c r="A1242" s="16" t="s">
        <v>637</v>
      </c>
      <c r="C1242" s="20" t="s">
        <v>1615</v>
      </c>
      <c r="D1242" s="470"/>
      <c r="F1242" s="32" t="s">
        <v>1518</v>
      </c>
      <c r="G1242" s="33" t="s">
        <v>1564</v>
      </c>
      <c r="H1242" s="33" t="s">
        <v>1567</v>
      </c>
      <c r="I1242" s="32" t="str">
        <f>IF(VLOOKUP(A1242,Klassifizierung!$E$4:$W$577,18,FALSE)=0,"",VLOOKUP(A1242,Klassifizierung!$E$4:$W$577,18,FALSE))</f>
        <v>TGA-LÜ</v>
      </c>
      <c r="J1242" s="33" t="s">
        <v>2126</v>
      </c>
      <c r="K1242" s="33" t="s">
        <v>21</v>
      </c>
      <c r="L1242" s="32"/>
      <c r="M1242" s="34"/>
      <c r="N1242" s="8" t="s">
        <v>93</v>
      </c>
      <c r="O1242" s="8"/>
    </row>
    <row r="1243" spans="1:15" s="9" customFormat="1" x14ac:dyDescent="0.25">
      <c r="A1243" s="16" t="s">
        <v>637</v>
      </c>
      <c r="C1243" s="20" t="s">
        <v>1694</v>
      </c>
      <c r="D1243" s="470"/>
      <c r="F1243" s="32" t="s">
        <v>1554</v>
      </c>
      <c r="G1243" s="33" t="s">
        <v>1642</v>
      </c>
      <c r="H1243" s="33" t="s">
        <v>1569</v>
      </c>
      <c r="I1243" s="32" t="str">
        <f>IF(VLOOKUP(A1243,Klassifizierung!$E$4:$W$577,18,FALSE)=0,"",VLOOKUP(A1243,Klassifizierung!$E$4:$W$577,18,FALSE))</f>
        <v>TGA-LÜ</v>
      </c>
      <c r="J1243" s="33" t="s">
        <v>2126</v>
      </c>
      <c r="K1243" s="33" t="s">
        <v>21</v>
      </c>
      <c r="L1243" s="32"/>
      <c r="M1243" s="34"/>
      <c r="N1243" s="8" t="s">
        <v>93</v>
      </c>
      <c r="O1243" s="8"/>
    </row>
    <row r="1244" spans="1:15" s="9" customFormat="1" x14ac:dyDescent="0.25">
      <c r="A1244" s="16" t="s">
        <v>637</v>
      </c>
      <c r="C1244" s="20" t="s">
        <v>3707</v>
      </c>
      <c r="D1244" s="470"/>
      <c r="F1244" s="32" t="s">
        <v>1554</v>
      </c>
      <c r="G1244" s="33" t="s">
        <v>1642</v>
      </c>
      <c r="H1244" s="33" t="s">
        <v>1569</v>
      </c>
      <c r="I1244" s="32" t="str">
        <f>IF(VLOOKUP(A1244,Klassifizierung!$E$4:$W$577,18,FALSE)=0,"",VLOOKUP(A1244,Klassifizierung!$E$4:$W$577,18,FALSE))</f>
        <v>TGA-LÜ</v>
      </c>
      <c r="J1244" s="33" t="s">
        <v>2126</v>
      </c>
      <c r="K1244" s="33" t="s">
        <v>21</v>
      </c>
      <c r="L1244" s="32"/>
      <c r="M1244" s="34"/>
      <c r="N1244" s="8" t="s">
        <v>93</v>
      </c>
      <c r="O1244" s="8"/>
    </row>
    <row r="1245" spans="1:15" s="9" customFormat="1" x14ac:dyDescent="0.25">
      <c r="A1245" s="16" t="s">
        <v>637</v>
      </c>
      <c r="C1245" s="20" t="s">
        <v>1723</v>
      </c>
      <c r="D1245" s="470"/>
      <c r="F1245" s="32" t="s">
        <v>1554</v>
      </c>
      <c r="G1245" s="33" t="s">
        <v>1688</v>
      </c>
      <c r="H1245" s="33" t="s">
        <v>1569</v>
      </c>
      <c r="I1245" s="32" t="str">
        <f>IF(VLOOKUP(A1245,Klassifizierung!$E$4:$W$577,18,FALSE)=0,"",VLOOKUP(A1245,Klassifizierung!$E$4:$W$577,18,FALSE))</f>
        <v>TGA-LÜ</v>
      </c>
      <c r="J1245" s="33" t="s">
        <v>2126</v>
      </c>
      <c r="K1245" s="33" t="s">
        <v>21</v>
      </c>
      <c r="L1245" s="32"/>
      <c r="M1245" s="34"/>
      <c r="N1245" s="8" t="s">
        <v>93</v>
      </c>
      <c r="O1245" s="8"/>
    </row>
    <row r="1246" spans="1:15" s="9" customFormat="1" x14ac:dyDescent="0.25">
      <c r="A1246" s="16" t="s">
        <v>639</v>
      </c>
      <c r="C1246" s="20" t="s">
        <v>1615</v>
      </c>
      <c r="D1246" s="470"/>
      <c r="F1246" s="32" t="s">
        <v>1518</v>
      </c>
      <c r="G1246" s="33" t="s">
        <v>47</v>
      </c>
      <c r="H1246" s="33" t="s">
        <v>3763</v>
      </c>
      <c r="I1246" s="32" t="str">
        <f>IF(VLOOKUP(A1246,Klassifizierung!$E$4:$W$577,18,FALSE)=0,"",VLOOKUP(A1246,Klassifizierung!$E$4:$W$577,18,FALSE))</f>
        <v>TGA-LÜ</v>
      </c>
      <c r="J1246" s="33" t="s">
        <v>2126</v>
      </c>
      <c r="K1246" s="33" t="s">
        <v>21</v>
      </c>
      <c r="L1246" s="32"/>
      <c r="M1246" s="34"/>
      <c r="N1246" s="8" t="s">
        <v>93</v>
      </c>
      <c r="O1246" s="8"/>
    </row>
    <row r="1247" spans="1:15" s="9" customFormat="1" ht="15" x14ac:dyDescent="0.25">
      <c r="A1247" s="16" t="s">
        <v>639</v>
      </c>
      <c r="C1247" s="20" t="s">
        <v>1766</v>
      </c>
      <c r="D1247" s="470"/>
      <c r="F1247" s="32" t="s">
        <v>1554</v>
      </c>
      <c r="G1247" s="33" t="s">
        <v>3715</v>
      </c>
      <c r="H1247" s="33" t="s">
        <v>1569</v>
      </c>
      <c r="I1247" s="32" t="str">
        <f>IF(VLOOKUP(A1247,Klassifizierung!$E$4:$W$577,18,FALSE)=0,"",VLOOKUP(A1247,Klassifizierung!$E$4:$W$577,18,FALSE))</f>
        <v>TGA-LÜ</v>
      </c>
      <c r="J1247" s="33" t="s">
        <v>2126</v>
      </c>
      <c r="K1247" s="33" t="s">
        <v>21</v>
      </c>
      <c r="L1247" s="32"/>
      <c r="M1247" s="34"/>
      <c r="N1247" s="8" t="s">
        <v>93</v>
      </c>
      <c r="O1247" s="8"/>
    </row>
    <row r="1248" spans="1:15" s="9" customFormat="1" x14ac:dyDescent="0.25">
      <c r="A1248" s="16" t="s">
        <v>639</v>
      </c>
      <c r="C1248" s="20" t="s">
        <v>3707</v>
      </c>
      <c r="D1248" s="470"/>
      <c r="F1248" s="32" t="s">
        <v>1554</v>
      </c>
      <c r="G1248" s="33" t="s">
        <v>1642</v>
      </c>
      <c r="H1248" s="33" t="s">
        <v>1569</v>
      </c>
      <c r="I1248" s="32" t="str">
        <f>IF(VLOOKUP(A1248,Klassifizierung!$E$4:$W$577,18,FALSE)=0,"",VLOOKUP(A1248,Klassifizierung!$E$4:$W$577,18,FALSE))</f>
        <v>TGA-LÜ</v>
      </c>
      <c r="J1248" s="33" t="s">
        <v>2126</v>
      </c>
      <c r="K1248" s="33" t="s">
        <v>21</v>
      </c>
      <c r="L1248" s="32"/>
      <c r="M1248" s="34"/>
      <c r="N1248" s="8" t="s">
        <v>93</v>
      </c>
      <c r="O1248" s="8"/>
    </row>
    <row r="1249" spans="1:15" s="9" customFormat="1" x14ac:dyDescent="0.25">
      <c r="A1249" s="16" t="s">
        <v>639</v>
      </c>
      <c r="C1249" s="20" t="s">
        <v>1723</v>
      </c>
      <c r="D1249" s="470"/>
      <c r="F1249" s="32" t="s">
        <v>1554</v>
      </c>
      <c r="G1249" s="33" t="s">
        <v>1688</v>
      </c>
      <c r="H1249" s="33" t="s">
        <v>1569</v>
      </c>
      <c r="I1249" s="32" t="str">
        <f>IF(VLOOKUP(A1249,Klassifizierung!$E$4:$W$577,18,FALSE)=0,"",VLOOKUP(A1249,Klassifizierung!$E$4:$W$577,18,FALSE))</f>
        <v>TGA-LÜ</v>
      </c>
      <c r="J1249" s="33" t="s">
        <v>2126</v>
      </c>
      <c r="K1249" s="33" t="s">
        <v>21</v>
      </c>
      <c r="L1249" s="32"/>
      <c r="M1249" s="34"/>
      <c r="N1249" s="8" t="s">
        <v>93</v>
      </c>
      <c r="O1249" s="8"/>
    </row>
    <row r="1250" spans="1:15" s="9" customFormat="1" x14ac:dyDescent="0.25">
      <c r="A1250" s="16" t="s">
        <v>641</v>
      </c>
      <c r="C1250" s="20" t="s">
        <v>1566</v>
      </c>
      <c r="D1250" s="470"/>
      <c r="F1250" s="32" t="s">
        <v>1518</v>
      </c>
      <c r="G1250" s="33" t="s">
        <v>1564</v>
      </c>
      <c r="H1250" s="33" t="s">
        <v>1567</v>
      </c>
      <c r="I1250" s="32" t="str">
        <f>IF(VLOOKUP(A1250,Klassifizierung!$E$4:$W$577,18,FALSE)=0,"",VLOOKUP(A1250,Klassifizierung!$E$4:$W$577,18,FALSE))</f>
        <v>TGA-LÜ</v>
      </c>
      <c r="J1250" s="33" t="s">
        <v>2126</v>
      </c>
      <c r="K1250" s="33" t="s">
        <v>21</v>
      </c>
      <c r="L1250" s="32"/>
      <c r="M1250" s="34"/>
      <c r="N1250" s="8" t="s">
        <v>93</v>
      </c>
      <c r="O1250" s="8"/>
    </row>
    <row r="1251" spans="1:15" s="9" customFormat="1" ht="15" x14ac:dyDescent="0.25">
      <c r="A1251" s="16" t="s">
        <v>641</v>
      </c>
      <c r="C1251" s="20" t="s">
        <v>1766</v>
      </c>
      <c r="D1251" s="470"/>
      <c r="F1251" s="32" t="s">
        <v>1554</v>
      </c>
      <c r="G1251" s="33" t="s">
        <v>3715</v>
      </c>
      <c r="H1251" s="33" t="s">
        <v>1569</v>
      </c>
      <c r="I1251" s="32" t="str">
        <f>IF(VLOOKUP(A1251,Klassifizierung!$E$4:$W$577,18,FALSE)=0,"",VLOOKUP(A1251,Klassifizierung!$E$4:$W$577,18,FALSE))</f>
        <v>TGA-LÜ</v>
      </c>
      <c r="J1251" s="33" t="s">
        <v>2126</v>
      </c>
      <c r="K1251" s="33" t="s">
        <v>21</v>
      </c>
      <c r="L1251" s="32"/>
      <c r="M1251" s="34"/>
      <c r="N1251" s="8" t="s">
        <v>93</v>
      </c>
      <c r="O1251" s="8"/>
    </row>
    <row r="1252" spans="1:15" s="9" customFormat="1" x14ac:dyDescent="0.25">
      <c r="A1252" s="16" t="s">
        <v>641</v>
      </c>
      <c r="C1252" s="20" t="s">
        <v>3707</v>
      </c>
      <c r="D1252" s="470"/>
      <c r="F1252" s="32" t="s">
        <v>1554</v>
      </c>
      <c r="G1252" s="33" t="s">
        <v>1642</v>
      </c>
      <c r="H1252" s="33" t="s">
        <v>1569</v>
      </c>
      <c r="I1252" s="32" t="str">
        <f>IF(VLOOKUP(A1252,Klassifizierung!$E$4:$W$577,18,FALSE)=0,"",VLOOKUP(A1252,Klassifizierung!$E$4:$W$577,18,FALSE))</f>
        <v>TGA-LÜ</v>
      </c>
      <c r="J1252" s="33" t="s">
        <v>2126</v>
      </c>
      <c r="K1252" s="33" t="s">
        <v>21</v>
      </c>
      <c r="L1252" s="32"/>
      <c r="M1252" s="34"/>
      <c r="N1252" s="8" t="s">
        <v>93</v>
      </c>
      <c r="O1252" s="8"/>
    </row>
    <row r="1253" spans="1:15" s="9" customFormat="1" x14ac:dyDescent="0.25">
      <c r="A1253" s="16" t="s">
        <v>641</v>
      </c>
      <c r="C1253" s="20" t="s">
        <v>1723</v>
      </c>
      <c r="D1253" s="470"/>
      <c r="F1253" s="32" t="s">
        <v>1554</v>
      </c>
      <c r="G1253" s="33" t="s">
        <v>1688</v>
      </c>
      <c r="H1253" s="33" t="s">
        <v>1569</v>
      </c>
      <c r="I1253" s="32" t="str">
        <f>IF(VLOOKUP(A1253,Klassifizierung!$E$4:$W$577,18,FALSE)=0,"",VLOOKUP(A1253,Klassifizierung!$E$4:$W$577,18,FALSE))</f>
        <v>TGA-LÜ</v>
      </c>
      <c r="J1253" s="33" t="s">
        <v>2126</v>
      </c>
      <c r="K1253" s="33" t="s">
        <v>21</v>
      </c>
      <c r="L1253" s="32"/>
      <c r="M1253" s="34"/>
      <c r="N1253" s="8" t="s">
        <v>93</v>
      </c>
      <c r="O1253" s="8"/>
    </row>
    <row r="1254" spans="1:15" s="9" customFormat="1" x14ac:dyDescent="0.25">
      <c r="A1254" s="16" t="s">
        <v>643</v>
      </c>
      <c r="C1254" s="20" t="s">
        <v>1566</v>
      </c>
      <c r="D1254" s="470"/>
      <c r="F1254" s="32" t="s">
        <v>1518</v>
      </c>
      <c r="G1254" s="33" t="s">
        <v>1564</v>
      </c>
      <c r="H1254" s="33" t="s">
        <v>1567</v>
      </c>
      <c r="I1254" s="32" t="str">
        <f>IF(VLOOKUP(A1254,Klassifizierung!$E$4:$W$577,18,FALSE)=0,"",VLOOKUP(A1254,Klassifizierung!$E$4:$W$577,18,FALSE))</f>
        <v>TGA-LÜ</v>
      </c>
      <c r="J1254" s="33" t="s">
        <v>2126</v>
      </c>
      <c r="K1254" s="33" t="s">
        <v>21</v>
      </c>
      <c r="L1254" s="32"/>
      <c r="M1254" s="34"/>
      <c r="N1254" s="8" t="s">
        <v>93</v>
      </c>
      <c r="O1254" s="8"/>
    </row>
    <row r="1255" spans="1:15" s="9" customFormat="1" x14ac:dyDescent="0.25">
      <c r="A1255" s="16" t="s">
        <v>643</v>
      </c>
      <c r="C1255" s="20" t="s">
        <v>1830</v>
      </c>
      <c r="D1255" s="470"/>
      <c r="F1255" s="32" t="s">
        <v>1554</v>
      </c>
      <c r="G1255" s="33" t="s">
        <v>1568</v>
      </c>
      <c r="H1255" s="32" t="s">
        <v>1569</v>
      </c>
      <c r="I1255" s="32" t="str">
        <f>IF(VLOOKUP(A1255,Klassifizierung!$E$4:$W$577,18,FALSE)=0,"",VLOOKUP(A1255,Klassifizierung!$E$4:$W$577,18,FALSE))</f>
        <v>TGA-LÜ</v>
      </c>
      <c r="J1255" s="33" t="s">
        <v>2126</v>
      </c>
      <c r="K1255" s="33" t="s">
        <v>21</v>
      </c>
      <c r="L1255" s="32"/>
      <c r="M1255" s="34"/>
      <c r="N1255" s="8" t="s">
        <v>93</v>
      </c>
      <c r="O1255" s="8"/>
    </row>
    <row r="1256" spans="1:15" s="9" customFormat="1" x14ac:dyDescent="0.25">
      <c r="A1256" s="16" t="s">
        <v>643</v>
      </c>
      <c r="C1256" s="20" t="s">
        <v>1831</v>
      </c>
      <c r="D1256" s="470"/>
      <c r="F1256" s="32" t="s">
        <v>1554</v>
      </c>
      <c r="G1256" s="33" t="s">
        <v>1568</v>
      </c>
      <c r="H1256" s="32" t="s">
        <v>1569</v>
      </c>
      <c r="I1256" s="32" t="str">
        <f>IF(VLOOKUP(A1256,Klassifizierung!$E$4:$W$577,18,FALSE)=0,"",VLOOKUP(A1256,Klassifizierung!$E$4:$W$577,18,FALSE))</f>
        <v>TGA-LÜ</v>
      </c>
      <c r="J1256" s="33" t="s">
        <v>2126</v>
      </c>
      <c r="K1256" s="33" t="s">
        <v>21</v>
      </c>
      <c r="L1256" s="32"/>
      <c r="M1256" s="34"/>
      <c r="N1256" s="8" t="s">
        <v>93</v>
      </c>
      <c r="O1256" s="8"/>
    </row>
    <row r="1257" spans="1:15" s="9" customFormat="1" x14ac:dyDescent="0.25">
      <c r="A1257" s="16" t="s">
        <v>643</v>
      </c>
      <c r="C1257" s="20" t="s">
        <v>1832</v>
      </c>
      <c r="D1257" s="470"/>
      <c r="F1257" s="32" t="s">
        <v>1554</v>
      </c>
      <c r="G1257" s="33" t="s">
        <v>1642</v>
      </c>
      <c r="H1257" s="32" t="s">
        <v>1569</v>
      </c>
      <c r="I1257" s="32" t="str">
        <f>IF(VLOOKUP(A1257,Klassifizierung!$E$4:$W$577,18,FALSE)=0,"",VLOOKUP(A1257,Klassifizierung!$E$4:$W$577,18,FALSE))</f>
        <v>TGA-LÜ</v>
      </c>
      <c r="J1257" s="33" t="s">
        <v>2126</v>
      </c>
      <c r="K1257" s="33" t="s">
        <v>21</v>
      </c>
      <c r="L1257" s="32"/>
      <c r="M1257" s="34"/>
      <c r="N1257" s="8" t="s">
        <v>93</v>
      </c>
      <c r="O1257" s="8"/>
    </row>
    <row r="1258" spans="1:15" s="9" customFormat="1" x14ac:dyDescent="0.25">
      <c r="A1258" s="16" t="s">
        <v>645</v>
      </c>
      <c r="C1258" s="20" t="s">
        <v>1566</v>
      </c>
      <c r="D1258" s="470"/>
      <c r="F1258" s="32" t="s">
        <v>1518</v>
      </c>
      <c r="G1258" s="33" t="s">
        <v>1564</v>
      </c>
      <c r="H1258" s="32" t="s">
        <v>1567</v>
      </c>
      <c r="I1258" s="32" t="str">
        <f>IF(VLOOKUP(A1258,Klassifizierung!$E$4:$W$577,18,FALSE)=0,"",VLOOKUP(A1258,Klassifizierung!$E$4:$W$577,18,FALSE))</f>
        <v>TGA-LÜ</v>
      </c>
      <c r="J1258" s="33" t="s">
        <v>2126</v>
      </c>
      <c r="K1258" s="33" t="s">
        <v>21</v>
      </c>
      <c r="L1258" s="32"/>
      <c r="M1258" s="34"/>
      <c r="N1258" s="8" t="s">
        <v>93</v>
      </c>
      <c r="O1258" s="8"/>
    </row>
    <row r="1259" spans="1:15" s="9" customFormat="1" x14ac:dyDescent="0.25">
      <c r="A1259" s="16" t="s">
        <v>645</v>
      </c>
      <c r="C1259" s="20" t="s">
        <v>1830</v>
      </c>
      <c r="D1259" s="470"/>
      <c r="F1259" s="32" t="s">
        <v>1554</v>
      </c>
      <c r="G1259" s="33" t="s">
        <v>1568</v>
      </c>
      <c r="H1259" s="32" t="s">
        <v>1569</v>
      </c>
      <c r="I1259" s="32" t="str">
        <f>IF(VLOOKUP(A1259,Klassifizierung!$E$4:$W$577,18,FALSE)=0,"",VLOOKUP(A1259,Klassifizierung!$E$4:$W$577,18,FALSE))</f>
        <v>TGA-LÜ</v>
      </c>
      <c r="J1259" s="33" t="s">
        <v>2126</v>
      </c>
      <c r="K1259" s="33" t="s">
        <v>21</v>
      </c>
      <c r="L1259" s="32"/>
      <c r="M1259" s="34"/>
      <c r="N1259" s="8" t="s">
        <v>93</v>
      </c>
      <c r="O1259" s="8"/>
    </row>
    <row r="1260" spans="1:15" s="9" customFormat="1" x14ac:dyDescent="0.25">
      <c r="A1260" s="16" t="s">
        <v>645</v>
      </c>
      <c r="C1260" s="20" t="s">
        <v>1833</v>
      </c>
      <c r="D1260" s="470"/>
      <c r="F1260" s="32" t="s">
        <v>1554</v>
      </c>
      <c r="G1260" s="33" t="s">
        <v>1568</v>
      </c>
      <c r="H1260" s="32" t="s">
        <v>1569</v>
      </c>
      <c r="I1260" s="32" t="str">
        <f>IF(VLOOKUP(A1260,Klassifizierung!$E$4:$W$577,18,FALSE)=0,"",VLOOKUP(A1260,Klassifizierung!$E$4:$W$577,18,FALSE))</f>
        <v>TGA-LÜ</v>
      </c>
      <c r="J1260" s="33" t="s">
        <v>2126</v>
      </c>
      <c r="K1260" s="33" t="s">
        <v>21</v>
      </c>
      <c r="L1260" s="32"/>
      <c r="M1260" s="34"/>
      <c r="N1260" s="8" t="s">
        <v>93</v>
      </c>
      <c r="O1260" s="8"/>
    </row>
    <row r="1261" spans="1:15" s="9" customFormat="1" x14ac:dyDescent="0.25">
      <c r="A1261" s="16" t="s">
        <v>645</v>
      </c>
      <c r="C1261" s="20" t="s">
        <v>1832</v>
      </c>
      <c r="D1261" s="470"/>
      <c r="F1261" s="32" t="s">
        <v>1554</v>
      </c>
      <c r="G1261" s="33" t="s">
        <v>1564</v>
      </c>
      <c r="H1261" s="32" t="s">
        <v>1569</v>
      </c>
      <c r="I1261" s="32" t="str">
        <f>IF(VLOOKUP(A1261,Klassifizierung!$E$4:$W$577,18,FALSE)=0,"",VLOOKUP(A1261,Klassifizierung!$E$4:$W$577,18,FALSE))</f>
        <v>TGA-LÜ</v>
      </c>
      <c r="J1261" s="33" t="s">
        <v>2126</v>
      </c>
      <c r="K1261" s="33" t="s">
        <v>21</v>
      </c>
      <c r="L1261" s="32"/>
      <c r="M1261" s="34"/>
      <c r="N1261" s="8" t="s">
        <v>93</v>
      </c>
      <c r="O1261" s="8"/>
    </row>
    <row r="1262" spans="1:15" s="9" customFormat="1" x14ac:dyDescent="0.25">
      <c r="A1262" s="16" t="s">
        <v>645</v>
      </c>
      <c r="C1262" s="20" t="s">
        <v>1834</v>
      </c>
      <c r="D1262" s="470"/>
      <c r="F1262" s="32" t="s">
        <v>1554</v>
      </c>
      <c r="G1262" s="33" t="s">
        <v>1564</v>
      </c>
      <c r="H1262" s="32" t="s">
        <v>1569</v>
      </c>
      <c r="I1262" s="32" t="str">
        <f>IF(VLOOKUP(A1262,Klassifizierung!$E$4:$W$577,18,FALSE)=0,"",VLOOKUP(A1262,Klassifizierung!$E$4:$W$577,18,FALSE))</f>
        <v>TGA-LÜ</v>
      </c>
      <c r="J1262" s="33" t="s">
        <v>2126</v>
      </c>
      <c r="K1262" s="33" t="s">
        <v>21</v>
      </c>
      <c r="L1262" s="32"/>
      <c r="M1262" s="34"/>
      <c r="N1262" s="8" t="s">
        <v>93</v>
      </c>
      <c r="O1262" s="8"/>
    </row>
    <row r="1263" spans="1:15" s="9" customFormat="1" x14ac:dyDescent="0.25">
      <c r="A1263" s="16" t="s">
        <v>652</v>
      </c>
      <c r="C1263" s="18" t="s">
        <v>1837</v>
      </c>
      <c r="D1263" s="471"/>
      <c r="F1263" s="32" t="s">
        <v>1518</v>
      </c>
      <c r="G1263" s="33" t="s">
        <v>1564</v>
      </c>
      <c r="H1263" s="21" t="s">
        <v>3764</v>
      </c>
      <c r="I1263" s="32" t="str">
        <f>IF(VLOOKUP(A1263,Klassifizierung!$E$4:$W$577,18,FALSE)=0,"",VLOOKUP(A1263,Klassifizierung!$E$4:$W$577,18,FALSE))</f>
        <v>TGA-LÜ</v>
      </c>
      <c r="J1263" s="33" t="s">
        <v>2126</v>
      </c>
      <c r="K1263" s="33" t="s">
        <v>21</v>
      </c>
      <c r="L1263" s="32"/>
      <c r="M1263" s="34"/>
      <c r="N1263" s="8" t="s">
        <v>93</v>
      </c>
      <c r="O1263" s="8"/>
    </row>
    <row r="1264" spans="1:15" s="9" customFormat="1" x14ac:dyDescent="0.25">
      <c r="A1264" s="16" t="s">
        <v>652</v>
      </c>
      <c r="C1264" s="20" t="s">
        <v>1839</v>
      </c>
      <c r="D1264" s="470"/>
      <c r="F1264" s="32" t="s">
        <v>1554</v>
      </c>
      <c r="G1264" s="33" t="s">
        <v>1642</v>
      </c>
      <c r="H1264" s="32" t="s">
        <v>1569</v>
      </c>
      <c r="I1264" s="32" t="str">
        <f>IF(VLOOKUP(A1264,Klassifizierung!$E$4:$W$577,18,FALSE)=0,"",VLOOKUP(A1264,Klassifizierung!$E$4:$W$577,18,FALSE))</f>
        <v>TGA-LÜ</v>
      </c>
      <c r="J1264" s="33" t="s">
        <v>2126</v>
      </c>
      <c r="K1264" s="33" t="s">
        <v>21</v>
      </c>
      <c r="L1264" s="32"/>
      <c r="M1264" s="34"/>
      <c r="N1264" s="8" t="s">
        <v>93</v>
      </c>
      <c r="O1264" s="8"/>
    </row>
    <row r="1265" spans="1:15" s="9" customFormat="1" ht="114.75" x14ac:dyDescent="0.25">
      <c r="A1265" s="16" t="s">
        <v>652</v>
      </c>
      <c r="C1265" s="18" t="s">
        <v>1739</v>
      </c>
      <c r="D1265" s="471"/>
      <c r="F1265" s="32" t="s">
        <v>1518</v>
      </c>
      <c r="G1265" s="33" t="s">
        <v>1564</v>
      </c>
      <c r="H1265" s="32" t="s">
        <v>3732</v>
      </c>
      <c r="I1265" s="32" t="str">
        <f>IF(VLOOKUP(A1265,Klassifizierung!$E$4:$W$577,18,FALSE)=0,"",VLOOKUP(A1265,Klassifizierung!$E$4:$W$577,18,FALSE))</f>
        <v>TGA-LÜ</v>
      </c>
      <c r="J1265" s="33" t="s">
        <v>2126</v>
      </c>
      <c r="K1265" s="33" t="s">
        <v>21</v>
      </c>
      <c r="L1265" s="32"/>
      <c r="M1265" s="34"/>
      <c r="N1265" s="8" t="s">
        <v>93</v>
      </c>
      <c r="O1265" s="8"/>
    </row>
    <row r="1266" spans="1:15" s="9" customFormat="1" x14ac:dyDescent="0.25">
      <c r="A1266" s="16" t="s">
        <v>652</v>
      </c>
      <c r="C1266" s="18" t="s">
        <v>1741</v>
      </c>
      <c r="D1266" s="471"/>
      <c r="F1266" s="32" t="s">
        <v>1554</v>
      </c>
      <c r="G1266" s="33" t="s">
        <v>1564</v>
      </c>
      <c r="H1266" s="32" t="s">
        <v>1569</v>
      </c>
      <c r="I1266" s="32" t="str">
        <f>IF(VLOOKUP(A1266,Klassifizierung!$E$4:$W$577,18,FALSE)=0,"",VLOOKUP(A1266,Klassifizierung!$E$4:$W$577,18,FALSE))</f>
        <v>TGA-LÜ</v>
      </c>
      <c r="J1266" s="33" t="s">
        <v>2126</v>
      </c>
      <c r="K1266" s="33" t="s">
        <v>21</v>
      </c>
      <c r="L1266" s="32"/>
      <c r="M1266" s="34"/>
      <c r="N1266" s="8" t="s">
        <v>93</v>
      </c>
      <c r="O1266" s="8"/>
    </row>
    <row r="1267" spans="1:15" s="9" customFormat="1" x14ac:dyDescent="0.25">
      <c r="A1267" s="16" t="s">
        <v>652</v>
      </c>
      <c r="C1267" s="18" t="s">
        <v>1841</v>
      </c>
      <c r="D1267" s="471"/>
      <c r="F1267" s="32" t="s">
        <v>1554</v>
      </c>
      <c r="G1267" s="33" t="s">
        <v>1564</v>
      </c>
      <c r="H1267" s="32" t="s">
        <v>1569</v>
      </c>
      <c r="I1267" s="32" t="str">
        <f>IF(VLOOKUP(A1267,Klassifizierung!$E$4:$W$577,18,FALSE)=0,"",VLOOKUP(A1267,Klassifizierung!$E$4:$W$577,18,FALSE))</f>
        <v>TGA-LÜ</v>
      </c>
      <c r="J1267" s="33" t="s">
        <v>2126</v>
      </c>
      <c r="K1267" s="33" t="s">
        <v>21</v>
      </c>
      <c r="L1267" s="32"/>
      <c r="M1267" s="34"/>
      <c r="N1267" s="8" t="s">
        <v>93</v>
      </c>
      <c r="O1267" s="8"/>
    </row>
    <row r="1268" spans="1:15" s="9" customFormat="1" x14ac:dyDescent="0.25">
      <c r="A1268" s="16" t="s">
        <v>652</v>
      </c>
      <c r="C1268" s="18" t="s">
        <v>1842</v>
      </c>
      <c r="D1268" s="471"/>
      <c r="F1268" s="32" t="s">
        <v>1518</v>
      </c>
      <c r="G1268" s="33" t="s">
        <v>1564</v>
      </c>
      <c r="H1268" s="32" t="s">
        <v>3765</v>
      </c>
      <c r="I1268" s="32" t="str">
        <f>IF(VLOOKUP(A1268,Klassifizierung!$E$4:$W$577,18,FALSE)=0,"",VLOOKUP(A1268,Klassifizierung!$E$4:$W$577,18,FALSE))</f>
        <v>TGA-LÜ</v>
      </c>
      <c r="J1268" s="33" t="s">
        <v>2126</v>
      </c>
      <c r="K1268" s="33" t="s">
        <v>21</v>
      </c>
      <c r="L1268" s="32"/>
      <c r="M1268" s="34"/>
      <c r="N1268" s="8" t="s">
        <v>93</v>
      </c>
      <c r="O1268" s="8"/>
    </row>
    <row r="1269" spans="1:15" s="9" customFormat="1" x14ac:dyDescent="0.25">
      <c r="A1269" s="16" t="s">
        <v>652</v>
      </c>
      <c r="C1269" s="23" t="s">
        <v>1844</v>
      </c>
      <c r="D1269" s="472"/>
      <c r="F1269" s="32" t="s">
        <v>1518</v>
      </c>
      <c r="G1269" s="33" t="s">
        <v>1564</v>
      </c>
      <c r="H1269" s="32" t="s">
        <v>1567</v>
      </c>
      <c r="I1269" s="32" t="str">
        <f>IF(VLOOKUP(A1269,Klassifizierung!$E$4:$W$577,18,FALSE)=0,"",VLOOKUP(A1269,Klassifizierung!$E$4:$W$577,18,FALSE))</f>
        <v>TGA-LÜ</v>
      </c>
      <c r="J1269" s="33" t="s">
        <v>2126</v>
      </c>
      <c r="K1269" s="33" t="s">
        <v>21</v>
      </c>
      <c r="L1269" s="32"/>
      <c r="M1269" s="34"/>
      <c r="N1269" s="8" t="s">
        <v>93</v>
      </c>
      <c r="O1269" s="8"/>
    </row>
    <row r="1270" spans="1:15" s="9" customFormat="1" x14ac:dyDescent="0.25">
      <c r="A1270" s="16" t="s">
        <v>652</v>
      </c>
      <c r="C1270" s="20" t="s">
        <v>1845</v>
      </c>
      <c r="D1270" s="470"/>
      <c r="F1270" s="32" t="s">
        <v>1554</v>
      </c>
      <c r="G1270" s="33" t="s">
        <v>1564</v>
      </c>
      <c r="H1270" s="32" t="s">
        <v>1569</v>
      </c>
      <c r="I1270" s="32" t="str">
        <f>IF(VLOOKUP(A1270,Klassifizierung!$E$4:$W$577,18,FALSE)=0,"",VLOOKUP(A1270,Klassifizierung!$E$4:$W$577,18,FALSE))</f>
        <v>TGA-LÜ</v>
      </c>
      <c r="J1270" s="33" t="s">
        <v>2126</v>
      </c>
      <c r="K1270" s="33" t="s">
        <v>21</v>
      </c>
      <c r="L1270" s="32"/>
      <c r="M1270" s="34"/>
      <c r="N1270" s="8" t="s">
        <v>93</v>
      </c>
      <c r="O1270" s="8"/>
    </row>
    <row r="1271" spans="1:15" s="9" customFormat="1" x14ac:dyDescent="0.25">
      <c r="A1271" s="16" t="s">
        <v>652</v>
      </c>
      <c r="C1271" s="20" t="s">
        <v>1846</v>
      </c>
      <c r="D1271" s="470"/>
      <c r="F1271" s="32" t="s">
        <v>1554</v>
      </c>
      <c r="G1271" s="33" t="s">
        <v>1564</v>
      </c>
      <c r="H1271" s="32" t="s">
        <v>1569</v>
      </c>
      <c r="I1271" s="32" t="str">
        <f>IF(VLOOKUP(A1271,Klassifizierung!$E$4:$W$577,18,FALSE)=0,"",VLOOKUP(A1271,Klassifizierung!$E$4:$W$577,18,FALSE))</f>
        <v>TGA-LÜ</v>
      </c>
      <c r="J1271" s="33" t="s">
        <v>2126</v>
      </c>
      <c r="K1271" s="33" t="s">
        <v>21</v>
      </c>
      <c r="L1271" s="32"/>
      <c r="M1271" s="34"/>
      <c r="N1271" s="8" t="s">
        <v>93</v>
      </c>
      <c r="O1271" s="8"/>
    </row>
    <row r="1272" spans="1:15" s="9" customFormat="1" ht="25.5" x14ac:dyDescent="0.25">
      <c r="A1272" s="16" t="s">
        <v>656</v>
      </c>
      <c r="C1272" s="18" t="s">
        <v>1615</v>
      </c>
      <c r="D1272" s="471"/>
      <c r="F1272" s="32" t="s">
        <v>1518</v>
      </c>
      <c r="G1272" s="33" t="s">
        <v>1564</v>
      </c>
      <c r="H1272" s="32" t="s">
        <v>3766</v>
      </c>
      <c r="I1272" s="32" t="str">
        <f>IF(VLOOKUP(A1272,Klassifizierung!$E$4:$W$577,18,FALSE)=0,"",VLOOKUP(A1272,Klassifizierung!$E$4:$W$577,18,FALSE))</f>
        <v>TGA-LÜ</v>
      </c>
      <c r="J1272" s="33" t="s">
        <v>2126</v>
      </c>
      <c r="K1272" s="33" t="s">
        <v>21</v>
      </c>
      <c r="L1272" s="32"/>
      <c r="M1272" s="34"/>
      <c r="N1272" s="8" t="s">
        <v>93</v>
      </c>
      <c r="O1272" s="8"/>
    </row>
    <row r="1273" spans="1:15" s="9" customFormat="1" x14ac:dyDescent="0.25">
      <c r="A1273" s="16" t="s">
        <v>656</v>
      </c>
      <c r="C1273" s="18" t="s">
        <v>1851</v>
      </c>
      <c r="D1273" s="471"/>
      <c r="F1273" s="32" t="s">
        <v>1518</v>
      </c>
      <c r="G1273" s="33" t="s">
        <v>1564</v>
      </c>
      <c r="H1273" s="32" t="s">
        <v>3736</v>
      </c>
      <c r="I1273" s="32" t="str">
        <f>IF(VLOOKUP(A1273,Klassifizierung!$E$4:$W$577,18,FALSE)=0,"",VLOOKUP(A1273,Klassifizierung!$E$4:$W$577,18,FALSE))</f>
        <v>TGA-LÜ</v>
      </c>
      <c r="J1273" s="33" t="s">
        <v>2126</v>
      </c>
      <c r="K1273" s="33" t="s">
        <v>21</v>
      </c>
      <c r="L1273" s="32"/>
      <c r="M1273" s="34"/>
      <c r="N1273" s="8" t="s">
        <v>93</v>
      </c>
      <c r="O1273" s="8"/>
    </row>
    <row r="1274" spans="1:15" s="9" customFormat="1" x14ac:dyDescent="0.25">
      <c r="A1274" s="16" t="s">
        <v>656</v>
      </c>
      <c r="C1274" s="26" t="s">
        <v>1694</v>
      </c>
      <c r="D1274" s="473"/>
      <c r="F1274" s="32" t="s">
        <v>1554</v>
      </c>
      <c r="G1274" s="33" t="s">
        <v>1564</v>
      </c>
      <c r="H1274" s="32" t="s">
        <v>1569</v>
      </c>
      <c r="I1274" s="32" t="str">
        <f>IF(VLOOKUP(A1274,Klassifizierung!$E$4:$W$577,18,FALSE)=0,"",VLOOKUP(A1274,Klassifizierung!$E$4:$W$577,18,FALSE))</f>
        <v>TGA-LÜ</v>
      </c>
      <c r="J1274" s="33" t="s">
        <v>2126</v>
      </c>
      <c r="K1274" s="33" t="s">
        <v>21</v>
      </c>
      <c r="L1274" s="32"/>
      <c r="M1274" s="34"/>
      <c r="N1274" s="8" t="s">
        <v>93</v>
      </c>
      <c r="O1274" s="8"/>
    </row>
    <row r="1275" spans="1:15" s="9" customFormat="1" ht="15" x14ac:dyDescent="0.25">
      <c r="A1275" s="16" t="s">
        <v>656</v>
      </c>
      <c r="C1275" s="26" t="s">
        <v>1807</v>
      </c>
      <c r="D1275" s="473"/>
      <c r="F1275" s="32" t="s">
        <v>1554</v>
      </c>
      <c r="G1275" s="33" t="s">
        <v>3685</v>
      </c>
      <c r="H1275" s="32" t="s">
        <v>1569</v>
      </c>
      <c r="I1275" s="32" t="str">
        <f>IF(VLOOKUP(A1275,Klassifizierung!$E$4:$W$577,18,FALSE)=0,"",VLOOKUP(A1275,Klassifizierung!$E$4:$W$577,18,FALSE))</f>
        <v>TGA-LÜ</v>
      </c>
      <c r="J1275" s="33" t="s">
        <v>2126</v>
      </c>
      <c r="K1275" s="33" t="s">
        <v>21</v>
      </c>
      <c r="L1275" s="32"/>
      <c r="M1275" s="34"/>
      <c r="N1275" s="8" t="s">
        <v>93</v>
      </c>
      <c r="O1275" s="8"/>
    </row>
    <row r="1276" spans="1:15" s="9" customFormat="1" x14ac:dyDescent="0.25">
      <c r="A1276" s="16" t="s">
        <v>659</v>
      </c>
      <c r="C1276" s="18" t="s">
        <v>1615</v>
      </c>
      <c r="D1276" s="471"/>
      <c r="F1276" s="32" t="s">
        <v>1518</v>
      </c>
      <c r="G1276" s="33" t="s">
        <v>1564</v>
      </c>
      <c r="H1276" s="32" t="s">
        <v>3706</v>
      </c>
      <c r="I1276" s="32" t="str">
        <f>IF(VLOOKUP(A1276,Klassifizierung!$E$4:$W$577,18,FALSE)=0,"",VLOOKUP(A1276,Klassifizierung!$E$4:$W$577,18,FALSE))</f>
        <v>TGA-LÜ</v>
      </c>
      <c r="J1276" s="33" t="s">
        <v>2126</v>
      </c>
      <c r="K1276" s="33" t="s">
        <v>21</v>
      </c>
      <c r="L1276" s="32"/>
      <c r="M1276" s="34"/>
      <c r="N1276" s="8" t="s">
        <v>93</v>
      </c>
      <c r="O1276" s="8"/>
    </row>
    <row r="1277" spans="1:15" s="9" customFormat="1" x14ac:dyDescent="0.25">
      <c r="A1277" s="16" t="s">
        <v>659</v>
      </c>
      <c r="C1277" s="18" t="s">
        <v>1671</v>
      </c>
      <c r="D1277" s="471"/>
      <c r="F1277" s="32" t="s">
        <v>1554</v>
      </c>
      <c r="G1277" s="33" t="s">
        <v>1564</v>
      </c>
      <c r="H1277" s="32" t="s">
        <v>1569</v>
      </c>
      <c r="I1277" s="32" t="str">
        <f>IF(VLOOKUP(A1277,Klassifizierung!$E$4:$W$577,18,FALSE)=0,"",VLOOKUP(A1277,Klassifizierung!$E$4:$W$577,18,FALSE))</f>
        <v>TGA-LÜ</v>
      </c>
      <c r="J1277" s="33" t="s">
        <v>2126</v>
      </c>
      <c r="K1277" s="33" t="s">
        <v>21</v>
      </c>
      <c r="L1277" s="32"/>
      <c r="M1277" s="34"/>
      <c r="N1277" s="8" t="s">
        <v>93</v>
      </c>
      <c r="O1277" s="8"/>
    </row>
    <row r="1278" spans="1:15" s="9" customFormat="1" ht="15" x14ac:dyDescent="0.25">
      <c r="A1278" s="16" t="s">
        <v>659</v>
      </c>
      <c r="C1278" s="20" t="s">
        <v>1852</v>
      </c>
      <c r="D1278" s="470"/>
      <c r="F1278" s="32" t="s">
        <v>1554</v>
      </c>
      <c r="G1278" s="33" t="s">
        <v>3715</v>
      </c>
      <c r="H1278" s="32" t="s">
        <v>1569</v>
      </c>
      <c r="I1278" s="32" t="str">
        <f>IF(VLOOKUP(A1278,Klassifizierung!$E$4:$W$577,18,FALSE)=0,"",VLOOKUP(A1278,Klassifizierung!$E$4:$W$577,18,FALSE))</f>
        <v>TGA-LÜ</v>
      </c>
      <c r="J1278" s="33" t="s">
        <v>2126</v>
      </c>
      <c r="K1278" s="33" t="s">
        <v>21</v>
      </c>
      <c r="L1278" s="32"/>
      <c r="M1278" s="34"/>
      <c r="N1278" s="8" t="s">
        <v>93</v>
      </c>
      <c r="O1278" s="8"/>
    </row>
    <row r="1279" spans="1:15" s="9" customFormat="1" x14ac:dyDescent="0.25">
      <c r="A1279" s="16" t="s">
        <v>659</v>
      </c>
      <c r="C1279" s="20" t="s">
        <v>1659</v>
      </c>
      <c r="D1279" s="470"/>
      <c r="F1279" s="32" t="s">
        <v>1554</v>
      </c>
      <c r="G1279" s="33" t="s">
        <v>1642</v>
      </c>
      <c r="H1279" s="32" t="s">
        <v>1569</v>
      </c>
      <c r="I1279" s="32" t="str">
        <f>IF(VLOOKUP(A1279,Klassifizierung!$E$4:$W$577,18,FALSE)=0,"",VLOOKUP(A1279,Klassifizierung!$E$4:$W$577,18,FALSE))</f>
        <v>TGA-LÜ</v>
      </c>
      <c r="J1279" s="33" t="s">
        <v>2126</v>
      </c>
      <c r="K1279" s="33" t="s">
        <v>21</v>
      </c>
      <c r="L1279" s="32"/>
      <c r="M1279" s="34"/>
      <c r="N1279" s="8" t="s">
        <v>93</v>
      </c>
      <c r="O1279" s="8"/>
    </row>
    <row r="1280" spans="1:15" s="9" customFormat="1" x14ac:dyDescent="0.25">
      <c r="A1280" s="16" t="s">
        <v>659</v>
      </c>
      <c r="C1280" s="20" t="s">
        <v>1649</v>
      </c>
      <c r="D1280" s="470"/>
      <c r="F1280" s="32" t="s">
        <v>1518</v>
      </c>
      <c r="G1280" s="33" t="s">
        <v>1564</v>
      </c>
      <c r="H1280" s="32" t="s">
        <v>3751</v>
      </c>
      <c r="I1280" s="32" t="str">
        <f>IF(VLOOKUP(A1280,Klassifizierung!$E$4:$W$577,18,FALSE)=0,"",VLOOKUP(A1280,Klassifizierung!$E$4:$W$577,18,FALSE))</f>
        <v>TGA-LÜ</v>
      </c>
      <c r="J1280" s="33" t="s">
        <v>2126</v>
      </c>
      <c r="K1280" s="33" t="s">
        <v>21</v>
      </c>
      <c r="L1280" s="32"/>
      <c r="M1280" s="34"/>
      <c r="N1280" s="8" t="s">
        <v>93</v>
      </c>
      <c r="O1280" s="8"/>
    </row>
    <row r="1281" spans="1:15" s="9" customFormat="1" x14ac:dyDescent="0.25">
      <c r="A1281" s="16" t="s">
        <v>660</v>
      </c>
      <c r="C1281" s="20" t="s">
        <v>1566</v>
      </c>
      <c r="D1281" s="470"/>
      <c r="F1281" s="32" t="s">
        <v>1518</v>
      </c>
      <c r="G1281" s="33" t="s">
        <v>1564</v>
      </c>
      <c r="H1281" s="33" t="s">
        <v>1567</v>
      </c>
      <c r="I1281" s="32" t="str">
        <f>IF(VLOOKUP(A1281,Klassifizierung!$E$4:$W$577,18,FALSE)=0,"",VLOOKUP(A1281,Klassifizierung!$E$4:$W$577,18,FALSE))</f>
        <v>TGA-LÜ</v>
      </c>
      <c r="J1281" s="33" t="s">
        <v>2126</v>
      </c>
      <c r="K1281" s="33" t="s">
        <v>21</v>
      </c>
      <c r="L1281" s="32"/>
      <c r="M1281" s="34"/>
      <c r="N1281" s="8" t="s">
        <v>93</v>
      </c>
      <c r="O1281" s="8"/>
    </row>
    <row r="1282" spans="1:15" s="9" customFormat="1" x14ac:dyDescent="0.25">
      <c r="A1282" s="16" t="s">
        <v>662</v>
      </c>
      <c r="C1282" s="20" t="s">
        <v>1566</v>
      </c>
      <c r="D1282" s="470"/>
      <c r="F1282" s="32" t="s">
        <v>1518</v>
      </c>
      <c r="G1282" s="33" t="s">
        <v>1564</v>
      </c>
      <c r="H1282" s="33" t="s">
        <v>1567</v>
      </c>
      <c r="I1282" s="32" t="str">
        <f>IF(VLOOKUP(A1282,Klassifizierung!$E$4:$W$577,18,FALSE)=0,"",VLOOKUP(A1282,Klassifizierung!$E$4:$W$577,18,FALSE))</f>
        <v>TGA-LÜ</v>
      </c>
      <c r="J1282" s="33" t="s">
        <v>2126</v>
      </c>
      <c r="K1282" s="33" t="s">
        <v>21</v>
      </c>
      <c r="L1282" s="32"/>
      <c r="M1282" s="34"/>
      <c r="N1282" s="8" t="s">
        <v>93</v>
      </c>
      <c r="O1282" s="8"/>
    </row>
    <row r="1283" spans="1:15" s="9" customFormat="1" x14ac:dyDescent="0.25">
      <c r="A1283" s="16" t="s">
        <v>664</v>
      </c>
      <c r="C1283" s="20" t="s">
        <v>1566</v>
      </c>
      <c r="D1283" s="470"/>
      <c r="F1283" s="32" t="s">
        <v>1518</v>
      </c>
      <c r="G1283" s="33" t="s">
        <v>1564</v>
      </c>
      <c r="H1283" s="33" t="s">
        <v>1567</v>
      </c>
      <c r="I1283" s="32" t="str">
        <f>IF(VLOOKUP(A1283,Klassifizierung!$E$4:$W$577,18,FALSE)=0,"",VLOOKUP(A1283,Klassifizierung!$E$4:$W$577,18,FALSE))</f>
        <v>TGA-LÜ</v>
      </c>
      <c r="J1283" s="33" t="s">
        <v>2126</v>
      </c>
      <c r="K1283" s="33" t="s">
        <v>21</v>
      </c>
      <c r="L1283" s="32"/>
      <c r="M1283" s="34"/>
      <c r="N1283" s="8" t="s">
        <v>93</v>
      </c>
      <c r="O1283" s="8"/>
    </row>
    <row r="1284" spans="1:15" s="9" customFormat="1" x14ac:dyDescent="0.25">
      <c r="A1284" s="16" t="s">
        <v>664</v>
      </c>
      <c r="C1284" s="20" t="s">
        <v>1781</v>
      </c>
      <c r="D1284" s="470"/>
      <c r="F1284" s="32" t="s">
        <v>1554</v>
      </c>
      <c r="G1284" s="33" t="s">
        <v>1564</v>
      </c>
      <c r="H1284" s="33" t="s">
        <v>1569</v>
      </c>
      <c r="I1284" s="32" t="str">
        <f>IF(VLOOKUP(A1284,Klassifizierung!$E$4:$W$577,18,FALSE)=0,"",VLOOKUP(A1284,Klassifizierung!$E$4:$W$577,18,FALSE))</f>
        <v>TGA-LÜ</v>
      </c>
      <c r="J1284" s="33" t="s">
        <v>2126</v>
      </c>
      <c r="K1284" s="33" t="s">
        <v>21</v>
      </c>
      <c r="L1284" s="32"/>
      <c r="M1284" s="34"/>
      <c r="N1284" s="8" t="s">
        <v>93</v>
      </c>
      <c r="O1284" s="8"/>
    </row>
    <row r="1285" spans="1:15" s="9" customFormat="1" x14ac:dyDescent="0.25">
      <c r="A1285" s="16" t="s">
        <v>666</v>
      </c>
      <c r="C1285" s="18" t="s">
        <v>1706</v>
      </c>
      <c r="D1285" s="471"/>
      <c r="F1285" s="32" t="s">
        <v>1554</v>
      </c>
      <c r="G1285" s="33" t="s">
        <v>1564</v>
      </c>
      <c r="H1285" s="33" t="s">
        <v>1569</v>
      </c>
      <c r="I1285" s="32" t="str">
        <f>IF(VLOOKUP(A1285,Klassifizierung!$E$4:$W$577,18,FALSE)=0,"",VLOOKUP(A1285,Klassifizierung!$E$4:$W$577,18,FALSE))</f>
        <v>TGA-LÜ</v>
      </c>
      <c r="J1285" s="33" t="s">
        <v>2126</v>
      </c>
      <c r="K1285" s="33" t="s">
        <v>21</v>
      </c>
      <c r="L1285" s="32"/>
      <c r="M1285" s="34"/>
      <c r="N1285" s="8" t="s">
        <v>93</v>
      </c>
      <c r="O1285" s="8"/>
    </row>
    <row r="1286" spans="1:15" s="9" customFormat="1" x14ac:dyDescent="0.25">
      <c r="A1286" s="16" t="s">
        <v>666</v>
      </c>
      <c r="C1286" s="18" t="s">
        <v>1767</v>
      </c>
      <c r="D1286" s="471"/>
      <c r="F1286" s="32" t="s">
        <v>1520</v>
      </c>
      <c r="G1286" s="33" t="s">
        <v>1564</v>
      </c>
      <c r="H1286" s="33" t="s">
        <v>3678</v>
      </c>
      <c r="I1286" s="32" t="str">
        <f>IF(VLOOKUP(A1286,Klassifizierung!$E$4:$W$577,18,FALSE)=0,"",VLOOKUP(A1286,Klassifizierung!$E$4:$W$577,18,FALSE))</f>
        <v>TGA-LÜ</v>
      </c>
      <c r="J1286" s="33" t="s">
        <v>2126</v>
      </c>
      <c r="K1286" s="33" t="s">
        <v>21</v>
      </c>
      <c r="L1286" s="32"/>
      <c r="M1286" s="34"/>
      <c r="N1286" s="8" t="s">
        <v>93</v>
      </c>
      <c r="O1286" s="8"/>
    </row>
    <row r="1287" spans="1:15" s="9" customFormat="1" x14ac:dyDescent="0.25">
      <c r="A1287" s="16" t="s">
        <v>666</v>
      </c>
      <c r="C1287" s="20" t="s">
        <v>1659</v>
      </c>
      <c r="D1287" s="470"/>
      <c r="F1287" s="32" t="s">
        <v>1554</v>
      </c>
      <c r="G1287" s="33" t="s">
        <v>1642</v>
      </c>
      <c r="H1287" s="33" t="s">
        <v>1569</v>
      </c>
      <c r="I1287" s="32" t="str">
        <f>IF(VLOOKUP(A1287,Klassifizierung!$E$4:$W$577,18,FALSE)=0,"",VLOOKUP(A1287,Klassifizierung!$E$4:$W$577,18,FALSE))</f>
        <v>TGA-LÜ</v>
      </c>
      <c r="J1287" s="33" t="s">
        <v>2126</v>
      </c>
      <c r="K1287" s="33" t="s">
        <v>21</v>
      </c>
      <c r="L1287" s="32"/>
      <c r="M1287" s="34"/>
      <c r="N1287" s="8" t="s">
        <v>93</v>
      </c>
      <c r="O1287" s="8"/>
    </row>
    <row r="1288" spans="1:15" s="9" customFormat="1" x14ac:dyDescent="0.25">
      <c r="A1288" s="16" t="s">
        <v>666</v>
      </c>
      <c r="C1288" s="20" t="s">
        <v>1671</v>
      </c>
      <c r="D1288" s="470"/>
      <c r="F1288" s="32" t="s">
        <v>1554</v>
      </c>
      <c r="G1288" s="33" t="s">
        <v>1564</v>
      </c>
      <c r="H1288" s="33" t="s">
        <v>1569</v>
      </c>
      <c r="I1288" s="32" t="str">
        <f>IF(VLOOKUP(A1288,Klassifizierung!$E$4:$W$577,18,FALSE)=0,"",VLOOKUP(A1288,Klassifizierung!$E$4:$W$577,18,FALSE))</f>
        <v>TGA-LÜ</v>
      </c>
      <c r="J1288" s="33" t="s">
        <v>2126</v>
      </c>
      <c r="K1288" s="33" t="s">
        <v>21</v>
      </c>
      <c r="L1288" s="32"/>
      <c r="M1288" s="34"/>
      <c r="N1288" s="8" t="s">
        <v>93</v>
      </c>
      <c r="O1288" s="8"/>
    </row>
    <row r="1289" spans="1:15" s="9" customFormat="1" x14ac:dyDescent="0.25">
      <c r="A1289" s="16" t="s">
        <v>666</v>
      </c>
      <c r="C1289" s="20" t="s">
        <v>1854</v>
      </c>
      <c r="D1289" s="470"/>
      <c r="F1289" s="32" t="s">
        <v>1518</v>
      </c>
      <c r="G1289" s="33" t="s">
        <v>1564</v>
      </c>
      <c r="H1289" s="33" t="s">
        <v>3741</v>
      </c>
      <c r="I1289" s="32" t="str">
        <f>IF(VLOOKUP(A1289,Klassifizierung!$E$4:$W$577,18,FALSE)=0,"",VLOOKUP(A1289,Klassifizierung!$E$4:$W$577,18,FALSE))</f>
        <v>TGA-LÜ</v>
      </c>
      <c r="J1289" s="33" t="s">
        <v>2126</v>
      </c>
      <c r="K1289" s="33" t="s">
        <v>21</v>
      </c>
      <c r="L1289" s="32"/>
      <c r="M1289" s="34"/>
      <c r="N1289" s="8" t="s">
        <v>93</v>
      </c>
      <c r="O1289" s="8"/>
    </row>
    <row r="1290" spans="1:15" s="9" customFormat="1" x14ac:dyDescent="0.25">
      <c r="A1290" s="16" t="s">
        <v>668</v>
      </c>
      <c r="C1290" s="20" t="s">
        <v>1566</v>
      </c>
      <c r="D1290" s="470"/>
      <c r="F1290" s="32" t="s">
        <v>1518</v>
      </c>
      <c r="G1290" s="33" t="s">
        <v>1564</v>
      </c>
      <c r="H1290" s="33" t="s">
        <v>1567</v>
      </c>
      <c r="I1290" s="32" t="str">
        <f>IF(VLOOKUP(A1290,Klassifizierung!$E$4:$W$577,18,FALSE)=0,"",VLOOKUP(A1290,Klassifizierung!$E$4:$W$577,18,FALSE))</f>
        <v>TGA-LÜ</v>
      </c>
      <c r="J1290" s="33" t="s">
        <v>2126</v>
      </c>
      <c r="K1290" s="33" t="s">
        <v>21</v>
      </c>
      <c r="L1290" s="32"/>
      <c r="M1290" s="34"/>
      <c r="N1290" s="8" t="s">
        <v>93</v>
      </c>
      <c r="O1290" s="8"/>
    </row>
    <row r="1291" spans="1:15" s="9" customFormat="1" x14ac:dyDescent="0.25">
      <c r="A1291" s="16" t="s">
        <v>668</v>
      </c>
      <c r="C1291" s="20" t="s">
        <v>1629</v>
      </c>
      <c r="D1291" s="470"/>
      <c r="F1291" s="32" t="s">
        <v>1520</v>
      </c>
      <c r="G1291" s="33" t="s">
        <v>1564</v>
      </c>
      <c r="H1291" s="33" t="s">
        <v>3678</v>
      </c>
      <c r="I1291" s="32" t="str">
        <f>IF(VLOOKUP(A1291,Klassifizierung!$E$4:$W$577,18,FALSE)=0,"",VLOOKUP(A1291,Klassifizierung!$E$4:$W$577,18,FALSE))</f>
        <v>TGA-LÜ</v>
      </c>
      <c r="J1291" s="33" t="s">
        <v>2126</v>
      </c>
      <c r="K1291" s="33" t="s">
        <v>21</v>
      </c>
      <c r="L1291" s="32"/>
      <c r="M1291" s="34"/>
      <c r="N1291" s="8" t="s">
        <v>93</v>
      </c>
      <c r="O1291" s="8"/>
    </row>
    <row r="1292" spans="1:15" s="9" customFormat="1" x14ac:dyDescent="0.25">
      <c r="A1292" s="16" t="s">
        <v>668</v>
      </c>
      <c r="C1292" s="20" t="s">
        <v>1605</v>
      </c>
      <c r="D1292" s="470"/>
      <c r="F1292" s="32" t="s">
        <v>1518</v>
      </c>
      <c r="G1292" s="33" t="s">
        <v>1564</v>
      </c>
      <c r="H1292" s="33" t="s">
        <v>3754</v>
      </c>
      <c r="I1292" s="32" t="str">
        <f>IF(VLOOKUP(A1292,Klassifizierung!$E$4:$W$577,18,FALSE)=0,"",VLOOKUP(A1292,Klassifizierung!$E$4:$W$577,18,FALSE))</f>
        <v>TGA-LÜ</v>
      </c>
      <c r="J1292" s="33" t="s">
        <v>2126</v>
      </c>
      <c r="K1292" s="33" t="s">
        <v>21</v>
      </c>
      <c r="L1292" s="32"/>
      <c r="M1292" s="34"/>
      <c r="N1292" s="8" t="s">
        <v>93</v>
      </c>
      <c r="O1292" s="8"/>
    </row>
    <row r="1293" spans="1:15" s="9" customFormat="1" x14ac:dyDescent="0.25">
      <c r="A1293" s="16" t="s">
        <v>668</v>
      </c>
      <c r="C1293" s="20" t="s">
        <v>1625</v>
      </c>
      <c r="D1293" s="470"/>
      <c r="F1293" s="32" t="s">
        <v>1554</v>
      </c>
      <c r="G1293" s="33" t="s">
        <v>1564</v>
      </c>
      <c r="H1293" s="33" t="s">
        <v>1569</v>
      </c>
      <c r="I1293" s="32" t="str">
        <f>IF(VLOOKUP(A1293,Klassifizierung!$E$4:$W$577,18,FALSE)=0,"",VLOOKUP(A1293,Klassifizierung!$E$4:$W$577,18,FALSE))</f>
        <v>TGA-LÜ</v>
      </c>
      <c r="J1293" s="33" t="s">
        <v>2126</v>
      </c>
      <c r="K1293" s="33" t="s">
        <v>21</v>
      </c>
      <c r="L1293" s="32"/>
      <c r="M1293" s="34"/>
      <c r="N1293" s="8" t="s">
        <v>93</v>
      </c>
      <c r="O1293" s="8"/>
    </row>
    <row r="1294" spans="1:15" s="9" customFormat="1" x14ac:dyDescent="0.25">
      <c r="A1294" s="16" t="s">
        <v>668</v>
      </c>
      <c r="C1294" s="20" t="s">
        <v>1857</v>
      </c>
      <c r="D1294" s="470"/>
      <c r="F1294" s="32" t="s">
        <v>1520</v>
      </c>
      <c r="G1294" s="33" t="s">
        <v>1564</v>
      </c>
      <c r="H1294" s="33" t="s">
        <v>3678</v>
      </c>
      <c r="I1294" s="32" t="str">
        <f>IF(VLOOKUP(A1294,Klassifizierung!$E$4:$W$577,18,FALSE)=0,"",VLOOKUP(A1294,Klassifizierung!$E$4:$W$577,18,FALSE))</f>
        <v>TGA-LÜ</v>
      </c>
      <c r="J1294" s="33" t="s">
        <v>2126</v>
      </c>
      <c r="K1294" s="33" t="s">
        <v>21</v>
      </c>
      <c r="L1294" s="32"/>
      <c r="M1294" s="34"/>
      <c r="N1294" s="8" t="s">
        <v>93</v>
      </c>
      <c r="O1294" s="8"/>
    </row>
    <row r="1295" spans="1:15" s="9" customFormat="1" x14ac:dyDescent="0.25">
      <c r="A1295" s="16" t="s">
        <v>669</v>
      </c>
      <c r="C1295" s="18" t="s">
        <v>1858</v>
      </c>
      <c r="D1295" s="471"/>
      <c r="F1295" s="32" t="s">
        <v>1518</v>
      </c>
      <c r="G1295" s="33" t="s">
        <v>1564</v>
      </c>
      <c r="H1295" s="33" t="s">
        <v>3767</v>
      </c>
      <c r="I1295" s="32" t="str">
        <f>IF(VLOOKUP(A1295,Klassifizierung!$E$4:$W$577,18,FALSE)=0,"",VLOOKUP(A1295,Klassifizierung!$E$4:$W$577,18,FALSE))</f>
        <v>TGA-LÜ</v>
      </c>
      <c r="J1295" s="33" t="s">
        <v>2126</v>
      </c>
      <c r="K1295" s="33" t="s">
        <v>21</v>
      </c>
      <c r="L1295" s="32"/>
      <c r="M1295" s="34"/>
      <c r="N1295" s="8" t="s">
        <v>93</v>
      </c>
      <c r="O1295" s="8"/>
    </row>
    <row r="1296" spans="1:15" s="9" customFormat="1" x14ac:dyDescent="0.25">
      <c r="A1296" s="16" t="s">
        <v>669</v>
      </c>
      <c r="C1296" s="18" t="s">
        <v>1860</v>
      </c>
      <c r="D1296" s="471"/>
      <c r="F1296" s="32" t="s">
        <v>1518</v>
      </c>
      <c r="G1296" s="33" t="s">
        <v>1564</v>
      </c>
      <c r="H1296" s="33" t="s">
        <v>1861</v>
      </c>
      <c r="I1296" s="32" t="str">
        <f>IF(VLOOKUP(A1296,Klassifizierung!$E$4:$W$577,18,FALSE)=0,"",VLOOKUP(A1296,Klassifizierung!$E$4:$W$577,18,FALSE))</f>
        <v>TGA-LÜ</v>
      </c>
      <c r="J1296" s="33" t="s">
        <v>2126</v>
      </c>
      <c r="K1296" s="33" t="s">
        <v>21</v>
      </c>
      <c r="L1296" s="32"/>
      <c r="M1296" s="34"/>
      <c r="N1296" s="8" t="s">
        <v>93</v>
      </c>
      <c r="O1296" s="8"/>
    </row>
    <row r="1297" spans="1:15" s="9" customFormat="1" x14ac:dyDescent="0.25">
      <c r="A1297" s="16" t="s">
        <v>669</v>
      </c>
      <c r="C1297" s="23" t="s">
        <v>1862</v>
      </c>
      <c r="D1297" s="472"/>
      <c r="F1297" s="32" t="s">
        <v>1554</v>
      </c>
      <c r="G1297" s="33" t="s">
        <v>1568</v>
      </c>
      <c r="H1297" s="33" t="s">
        <v>1569</v>
      </c>
      <c r="I1297" s="32" t="str">
        <f>IF(VLOOKUP(A1297,Klassifizierung!$E$4:$W$577,18,FALSE)=0,"",VLOOKUP(A1297,Klassifizierung!$E$4:$W$577,18,FALSE))</f>
        <v>TGA-LÜ</v>
      </c>
      <c r="J1297" s="33" t="s">
        <v>2126</v>
      </c>
      <c r="K1297" s="33" t="s">
        <v>21</v>
      </c>
      <c r="L1297" s="32"/>
      <c r="M1297" s="34"/>
      <c r="N1297" s="8" t="s">
        <v>93</v>
      </c>
      <c r="O1297" s="8"/>
    </row>
    <row r="1298" spans="1:15" s="9" customFormat="1" x14ac:dyDescent="0.25">
      <c r="A1298" s="16" t="s">
        <v>669</v>
      </c>
      <c r="C1298" s="20" t="s">
        <v>1659</v>
      </c>
      <c r="D1298" s="470"/>
      <c r="F1298" s="32" t="s">
        <v>1554</v>
      </c>
      <c r="G1298" s="33" t="s">
        <v>1642</v>
      </c>
      <c r="H1298" s="33" t="s">
        <v>1569</v>
      </c>
      <c r="I1298" s="32" t="str">
        <f>IF(VLOOKUP(A1298,Klassifizierung!$E$4:$W$577,18,FALSE)=0,"",VLOOKUP(A1298,Klassifizierung!$E$4:$W$577,18,FALSE))</f>
        <v>TGA-LÜ</v>
      </c>
      <c r="J1298" s="33" t="s">
        <v>2126</v>
      </c>
      <c r="K1298" s="33" t="s">
        <v>21</v>
      </c>
      <c r="L1298" s="32"/>
      <c r="M1298" s="34"/>
      <c r="N1298" s="8" t="s">
        <v>93</v>
      </c>
      <c r="O1298" s="8"/>
    </row>
    <row r="1299" spans="1:15" s="9" customFormat="1" x14ac:dyDescent="0.25">
      <c r="A1299" s="16" t="s">
        <v>669</v>
      </c>
      <c r="C1299" s="20" t="s">
        <v>1863</v>
      </c>
      <c r="D1299" s="470"/>
      <c r="F1299" s="32" t="s">
        <v>1518</v>
      </c>
      <c r="G1299" s="33" t="s">
        <v>1564</v>
      </c>
      <c r="H1299" s="33" t="s">
        <v>3768</v>
      </c>
      <c r="I1299" s="32" t="str">
        <f>IF(VLOOKUP(A1299,Klassifizierung!$E$4:$W$577,18,FALSE)=0,"",VLOOKUP(A1299,Klassifizierung!$E$4:$W$577,18,FALSE))</f>
        <v>TGA-LÜ</v>
      </c>
      <c r="J1299" s="33" t="s">
        <v>2126</v>
      </c>
      <c r="K1299" s="33" t="s">
        <v>21</v>
      </c>
      <c r="L1299" s="32"/>
      <c r="M1299" s="34"/>
      <c r="N1299" s="8" t="s">
        <v>93</v>
      </c>
      <c r="O1299" s="8"/>
    </row>
    <row r="1300" spans="1:15" s="9" customFormat="1" x14ac:dyDescent="0.25">
      <c r="A1300" s="16" t="s">
        <v>672</v>
      </c>
      <c r="C1300" s="20" t="s">
        <v>1566</v>
      </c>
      <c r="D1300" s="470"/>
      <c r="F1300" s="32" t="s">
        <v>1518</v>
      </c>
      <c r="G1300" s="33" t="s">
        <v>1564</v>
      </c>
      <c r="H1300" s="33" t="s">
        <v>1567</v>
      </c>
      <c r="I1300" s="32" t="str">
        <f>IF(VLOOKUP(A1300,Klassifizierung!$E$4:$W$577,18,FALSE)=0,"",VLOOKUP(A1300,Klassifizierung!$E$4:$W$577,18,FALSE))</f>
        <v>TGA-LÜ</v>
      </c>
      <c r="J1300" s="33" t="s">
        <v>2126</v>
      </c>
      <c r="K1300" s="33" t="s">
        <v>21</v>
      </c>
      <c r="L1300" s="32"/>
      <c r="M1300" s="34"/>
      <c r="N1300" s="8" t="s">
        <v>93</v>
      </c>
      <c r="O1300" s="8"/>
    </row>
    <row r="1301" spans="1:15" s="9" customFormat="1" x14ac:dyDescent="0.25">
      <c r="A1301" s="16" t="s">
        <v>672</v>
      </c>
      <c r="C1301" s="20" t="s">
        <v>1659</v>
      </c>
      <c r="D1301" s="470"/>
      <c r="F1301" s="32" t="s">
        <v>1554</v>
      </c>
      <c r="G1301" s="33" t="s">
        <v>1642</v>
      </c>
      <c r="H1301" s="33" t="s">
        <v>1569</v>
      </c>
      <c r="I1301" s="32" t="str">
        <f>IF(VLOOKUP(A1301,Klassifizierung!$E$4:$W$577,18,FALSE)=0,"",VLOOKUP(A1301,Klassifizierung!$E$4:$W$577,18,FALSE))</f>
        <v>TGA-LÜ</v>
      </c>
      <c r="J1301" s="33" t="s">
        <v>2126</v>
      </c>
      <c r="K1301" s="33" t="s">
        <v>21</v>
      </c>
      <c r="L1301" s="32"/>
      <c r="M1301" s="34"/>
      <c r="N1301" s="8" t="s">
        <v>93</v>
      </c>
      <c r="O1301" s="8"/>
    </row>
    <row r="1302" spans="1:15" s="9" customFormat="1" x14ac:dyDescent="0.25">
      <c r="A1302" s="16" t="s">
        <v>672</v>
      </c>
      <c r="C1302" s="20" t="s">
        <v>1826</v>
      </c>
      <c r="D1302" s="470"/>
      <c r="F1302" s="32" t="s">
        <v>1554</v>
      </c>
      <c r="G1302" s="33" t="s">
        <v>1688</v>
      </c>
      <c r="H1302" s="33" t="s">
        <v>1569</v>
      </c>
      <c r="I1302" s="32" t="str">
        <f>IF(VLOOKUP(A1302,Klassifizierung!$E$4:$W$577,18,FALSE)=0,"",VLOOKUP(A1302,Klassifizierung!$E$4:$W$577,18,FALSE))</f>
        <v>TGA-LÜ</v>
      </c>
      <c r="J1302" s="33" t="s">
        <v>2126</v>
      </c>
      <c r="K1302" s="33" t="s">
        <v>21</v>
      </c>
      <c r="L1302" s="32"/>
      <c r="M1302" s="34"/>
      <c r="N1302" s="8" t="s">
        <v>93</v>
      </c>
      <c r="O1302" s="8"/>
    </row>
    <row r="1303" spans="1:15" s="9" customFormat="1" x14ac:dyDescent="0.25">
      <c r="A1303" s="16" t="s">
        <v>672</v>
      </c>
      <c r="C1303" s="20" t="s">
        <v>1724</v>
      </c>
      <c r="D1303" s="470"/>
      <c r="F1303" s="32" t="s">
        <v>1520</v>
      </c>
      <c r="G1303" s="33" t="s">
        <v>1564</v>
      </c>
      <c r="H1303" s="33" t="s">
        <v>3678</v>
      </c>
      <c r="I1303" s="32" t="str">
        <f>IF(VLOOKUP(A1303,Klassifizierung!$E$4:$W$577,18,FALSE)=0,"",VLOOKUP(A1303,Klassifizierung!$E$4:$W$577,18,FALSE))</f>
        <v>TGA-LÜ</v>
      </c>
      <c r="J1303" s="33" t="s">
        <v>2126</v>
      </c>
      <c r="K1303" s="33" t="s">
        <v>21</v>
      </c>
      <c r="L1303" s="32"/>
      <c r="M1303" s="34"/>
      <c r="N1303" s="8" t="s">
        <v>93</v>
      </c>
      <c r="O1303" s="8"/>
    </row>
    <row r="1304" spans="1:15" s="9" customFormat="1" x14ac:dyDescent="0.25">
      <c r="A1304" s="16" t="s">
        <v>673</v>
      </c>
      <c r="C1304" s="20" t="s">
        <v>1566</v>
      </c>
      <c r="D1304" s="470"/>
      <c r="F1304" s="32" t="s">
        <v>1518</v>
      </c>
      <c r="G1304" s="33" t="s">
        <v>1564</v>
      </c>
      <c r="H1304" s="33" t="s">
        <v>1567</v>
      </c>
      <c r="I1304" s="32" t="str">
        <f>IF(VLOOKUP(A1304,Klassifizierung!$E$4:$W$577,18,FALSE)=0,"",VLOOKUP(A1304,Klassifizierung!$E$4:$W$577,18,FALSE))</f>
        <v>TGA-LÜ</v>
      </c>
      <c r="J1304" s="33" t="s">
        <v>2126</v>
      </c>
      <c r="K1304" s="33" t="s">
        <v>21</v>
      </c>
      <c r="L1304" s="32"/>
      <c r="M1304" s="34"/>
      <c r="N1304" s="8" t="s">
        <v>93</v>
      </c>
      <c r="O1304" s="8"/>
    </row>
    <row r="1305" spans="1:15" s="9" customFormat="1" x14ac:dyDescent="0.25">
      <c r="A1305" s="16" t="s">
        <v>674</v>
      </c>
      <c r="C1305" s="20" t="s">
        <v>1566</v>
      </c>
      <c r="D1305" s="470"/>
      <c r="F1305" s="32" t="s">
        <v>1518</v>
      </c>
      <c r="G1305" s="33" t="s">
        <v>1564</v>
      </c>
      <c r="H1305" s="33" t="s">
        <v>1567</v>
      </c>
      <c r="I1305" s="32" t="str">
        <f>IF(VLOOKUP(A1305,Klassifizierung!$E$4:$W$577,18,FALSE)=0,"",VLOOKUP(A1305,Klassifizierung!$E$4:$W$577,18,FALSE))</f>
        <v>TGA-LÜ</v>
      </c>
      <c r="J1305" s="33" t="s">
        <v>2126</v>
      </c>
      <c r="K1305" s="33" t="s">
        <v>21</v>
      </c>
      <c r="L1305" s="32"/>
      <c r="M1305" s="34"/>
      <c r="N1305" s="8" t="s">
        <v>93</v>
      </c>
      <c r="O1305" s="8"/>
    </row>
    <row r="1306" spans="1:15" s="9" customFormat="1" x14ac:dyDescent="0.25">
      <c r="A1306" s="16" t="s">
        <v>676</v>
      </c>
      <c r="C1306" s="20" t="s">
        <v>1566</v>
      </c>
      <c r="D1306" s="470"/>
      <c r="F1306" s="32" t="s">
        <v>1518</v>
      </c>
      <c r="G1306" s="33" t="s">
        <v>1564</v>
      </c>
      <c r="H1306" s="33" t="s">
        <v>1567</v>
      </c>
      <c r="I1306" s="32" t="str">
        <f>IF(VLOOKUP(A1306,Klassifizierung!$E$4:$W$577,18,FALSE)=0,"",VLOOKUP(A1306,Klassifizierung!$E$4:$W$577,18,FALSE))</f>
        <v>TGA-LÜ</v>
      </c>
      <c r="J1306" s="33" t="s">
        <v>2126</v>
      </c>
      <c r="K1306" s="33" t="s">
        <v>21</v>
      </c>
      <c r="L1306" s="32"/>
      <c r="M1306" s="34"/>
      <c r="N1306" s="8" t="s">
        <v>93</v>
      </c>
      <c r="O1306" s="8"/>
    </row>
    <row r="1307" spans="1:15" s="9" customFormat="1" x14ac:dyDescent="0.25">
      <c r="A1307" s="526" t="s">
        <v>679</v>
      </c>
      <c r="C1307" s="18" t="s">
        <v>1615</v>
      </c>
      <c r="D1307" s="471"/>
      <c r="F1307" s="32" t="s">
        <v>1518</v>
      </c>
      <c r="G1307" s="33" t="s">
        <v>1564</v>
      </c>
      <c r="H1307" s="33" t="s">
        <v>3706</v>
      </c>
      <c r="I1307" s="32" t="str">
        <f>IF(VLOOKUP(A1307,Klassifizierung!$E$4:$W$577,18,FALSE)=0,"",VLOOKUP(A1307,Klassifizierung!$E$4:$W$577,18,FALSE))</f>
        <v>TGA-LÜ</v>
      </c>
      <c r="J1307" s="33" t="s">
        <v>2126</v>
      </c>
      <c r="K1307" s="33" t="s">
        <v>21</v>
      </c>
      <c r="L1307" s="32"/>
      <c r="M1307" s="34"/>
      <c r="N1307" s="8" t="s">
        <v>93</v>
      </c>
      <c r="O1307" s="8"/>
    </row>
    <row r="1308" spans="1:15" s="9" customFormat="1" x14ac:dyDescent="0.25">
      <c r="A1308" s="526" t="s">
        <v>679</v>
      </c>
      <c r="C1308" s="18" t="s">
        <v>1671</v>
      </c>
      <c r="D1308" s="471"/>
      <c r="F1308" s="32" t="s">
        <v>1554</v>
      </c>
      <c r="G1308" s="33" t="s">
        <v>1564</v>
      </c>
      <c r="H1308" s="33" t="s">
        <v>1569</v>
      </c>
      <c r="I1308" s="32" t="str">
        <f>IF(VLOOKUP(A1308,Klassifizierung!$E$4:$W$577,18,FALSE)=0,"",VLOOKUP(A1308,Klassifizierung!$E$4:$W$577,18,FALSE))</f>
        <v>TGA-LÜ</v>
      </c>
      <c r="J1308" s="33" t="s">
        <v>2126</v>
      </c>
      <c r="K1308" s="33" t="s">
        <v>21</v>
      </c>
      <c r="L1308" s="32"/>
      <c r="M1308" s="34"/>
      <c r="N1308" s="8" t="s">
        <v>93</v>
      </c>
      <c r="O1308" s="8"/>
    </row>
    <row r="1309" spans="1:15" s="9" customFormat="1" ht="15" x14ac:dyDescent="0.25">
      <c r="A1309" s="526" t="s">
        <v>679</v>
      </c>
      <c r="C1309" s="20" t="s">
        <v>1852</v>
      </c>
      <c r="D1309" s="470"/>
      <c r="F1309" s="32" t="s">
        <v>1554</v>
      </c>
      <c r="G1309" s="33" t="s">
        <v>3715</v>
      </c>
      <c r="H1309" s="33" t="s">
        <v>1569</v>
      </c>
      <c r="I1309" s="32" t="str">
        <f>IF(VLOOKUP(A1309,Klassifizierung!$E$4:$W$577,18,FALSE)=0,"",VLOOKUP(A1309,Klassifizierung!$E$4:$W$577,18,FALSE))</f>
        <v>TGA-LÜ</v>
      </c>
      <c r="J1309" s="33" t="s">
        <v>2126</v>
      </c>
      <c r="K1309" s="33" t="s">
        <v>21</v>
      </c>
      <c r="L1309" s="32"/>
      <c r="M1309" s="34"/>
      <c r="N1309" s="8" t="s">
        <v>93</v>
      </c>
      <c r="O1309" s="8"/>
    </row>
    <row r="1310" spans="1:15" s="9" customFormat="1" x14ac:dyDescent="0.25">
      <c r="A1310" s="526" t="s">
        <v>679</v>
      </c>
      <c r="C1310" s="20" t="s">
        <v>1659</v>
      </c>
      <c r="D1310" s="470"/>
      <c r="F1310" s="32" t="s">
        <v>1554</v>
      </c>
      <c r="G1310" s="33" t="s">
        <v>1642</v>
      </c>
      <c r="H1310" s="33" t="s">
        <v>1569</v>
      </c>
      <c r="I1310" s="32" t="str">
        <f>IF(VLOOKUP(A1310,Klassifizierung!$E$4:$W$577,18,FALSE)=0,"",VLOOKUP(A1310,Klassifizierung!$E$4:$W$577,18,FALSE))</f>
        <v>TGA-LÜ</v>
      </c>
      <c r="J1310" s="33" t="s">
        <v>2126</v>
      </c>
      <c r="K1310" s="33" t="s">
        <v>21</v>
      </c>
      <c r="L1310" s="32"/>
      <c r="M1310" s="34"/>
      <c r="N1310" s="8" t="s">
        <v>93</v>
      </c>
      <c r="O1310" s="8"/>
    </row>
    <row r="1311" spans="1:15" s="9" customFormat="1" x14ac:dyDescent="0.25">
      <c r="A1311" s="526" t="s">
        <v>679</v>
      </c>
      <c r="C1311" s="20" t="s">
        <v>1649</v>
      </c>
      <c r="D1311" s="470"/>
      <c r="F1311" s="32" t="s">
        <v>1518</v>
      </c>
      <c r="G1311" s="33" t="s">
        <v>1564</v>
      </c>
      <c r="H1311" s="33" t="s">
        <v>3751</v>
      </c>
      <c r="I1311" s="32" t="str">
        <f>IF(VLOOKUP(A1311,Klassifizierung!$E$4:$W$577,18,FALSE)=0,"",VLOOKUP(A1311,Klassifizierung!$E$4:$W$577,18,FALSE))</f>
        <v>TGA-LÜ</v>
      </c>
      <c r="J1311" s="33" t="s">
        <v>2126</v>
      </c>
      <c r="K1311" s="33" t="s">
        <v>21</v>
      </c>
      <c r="L1311" s="32"/>
      <c r="M1311" s="34"/>
      <c r="N1311" s="8" t="s">
        <v>93</v>
      </c>
      <c r="O1311" s="8"/>
    </row>
    <row r="1312" spans="1:15" s="9" customFormat="1" x14ac:dyDescent="0.25">
      <c r="A1312" s="27" t="s">
        <v>681</v>
      </c>
      <c r="C1312" s="18" t="s">
        <v>1615</v>
      </c>
      <c r="D1312" s="471"/>
      <c r="F1312" s="32" t="s">
        <v>1518</v>
      </c>
      <c r="G1312" s="33" t="s">
        <v>1564</v>
      </c>
      <c r="H1312" s="33" t="s">
        <v>1567</v>
      </c>
      <c r="I1312" s="32" t="str">
        <f>IF(VLOOKUP(A1312,Klassifizierung!$E$4:$W$577,18,FALSE)=0,"",VLOOKUP(A1312,Klassifizierung!$E$4:$W$577,18,FALSE))</f>
        <v>TGA-LÜ</v>
      </c>
      <c r="J1312" s="33" t="s">
        <v>2126</v>
      </c>
      <c r="K1312" s="33" t="s">
        <v>21</v>
      </c>
      <c r="L1312" s="32"/>
      <c r="M1312" s="34"/>
      <c r="N1312" s="8" t="s">
        <v>93</v>
      </c>
      <c r="O1312" s="8"/>
    </row>
    <row r="1313" spans="1:15" s="9" customFormat="1" x14ac:dyDescent="0.25">
      <c r="A1313" s="24" t="s">
        <v>682</v>
      </c>
      <c r="C1313" s="18" t="s">
        <v>1615</v>
      </c>
      <c r="D1313" s="471"/>
      <c r="F1313" s="32" t="s">
        <v>1518</v>
      </c>
      <c r="G1313" s="33" t="s">
        <v>1564</v>
      </c>
      <c r="H1313" s="33" t="s">
        <v>1567</v>
      </c>
      <c r="I1313" s="32" t="str">
        <f>IF(VLOOKUP(A1313,Klassifizierung!$E$4:$W$577,18,FALSE)=0,"",VLOOKUP(A1313,Klassifizierung!$E$4:$W$577,18,FALSE))</f>
        <v>TGA-LÜ</v>
      </c>
      <c r="J1313" s="33" t="s">
        <v>2126</v>
      </c>
      <c r="K1313" s="33" t="s">
        <v>21</v>
      </c>
      <c r="L1313" s="32"/>
      <c r="M1313" s="34"/>
      <c r="N1313" s="8" t="s">
        <v>93</v>
      </c>
      <c r="O1313" s="8"/>
    </row>
    <row r="1314" spans="1:15" s="9" customFormat="1" x14ac:dyDescent="0.25">
      <c r="A1314" s="24" t="s">
        <v>682</v>
      </c>
      <c r="C1314" s="20" t="s">
        <v>1629</v>
      </c>
      <c r="D1314" s="470"/>
      <c r="F1314" s="32" t="s">
        <v>1520</v>
      </c>
      <c r="G1314" s="33" t="s">
        <v>1564</v>
      </c>
      <c r="H1314" s="33" t="s">
        <v>3678</v>
      </c>
      <c r="I1314" s="32" t="str">
        <f>IF(VLOOKUP(A1314,Klassifizierung!$E$4:$W$577,18,FALSE)=0,"",VLOOKUP(A1314,Klassifizierung!$E$4:$W$577,18,FALSE))</f>
        <v>TGA-LÜ</v>
      </c>
      <c r="J1314" s="33" t="s">
        <v>2126</v>
      </c>
      <c r="K1314" s="33" t="s">
        <v>21</v>
      </c>
      <c r="L1314" s="32"/>
      <c r="M1314" s="34"/>
      <c r="N1314" s="8" t="s">
        <v>93</v>
      </c>
      <c r="O1314" s="8"/>
    </row>
    <row r="1315" spans="1:15" s="9" customFormat="1" x14ac:dyDescent="0.25">
      <c r="A1315" s="24" t="s">
        <v>682</v>
      </c>
      <c r="C1315" s="20" t="s">
        <v>1605</v>
      </c>
      <c r="D1315" s="470"/>
      <c r="F1315" s="32" t="s">
        <v>1518</v>
      </c>
      <c r="G1315" s="33" t="s">
        <v>1564</v>
      </c>
      <c r="H1315" s="33" t="s">
        <v>3754</v>
      </c>
      <c r="I1315" s="32" t="str">
        <f>IF(VLOOKUP(A1315,Klassifizierung!$E$4:$W$577,18,FALSE)=0,"",VLOOKUP(A1315,Klassifizierung!$E$4:$W$577,18,FALSE))</f>
        <v>TGA-LÜ</v>
      </c>
      <c r="J1315" s="33" t="s">
        <v>2126</v>
      </c>
      <c r="K1315" s="33" t="s">
        <v>21</v>
      </c>
      <c r="L1315" s="32"/>
      <c r="M1315" s="34"/>
      <c r="N1315" s="8" t="s">
        <v>93</v>
      </c>
      <c r="O1315" s="8"/>
    </row>
    <row r="1316" spans="1:15" s="9" customFormat="1" x14ac:dyDescent="0.25">
      <c r="A1316" s="24" t="s">
        <v>682</v>
      </c>
      <c r="C1316" s="20" t="s">
        <v>1625</v>
      </c>
      <c r="D1316" s="470"/>
      <c r="F1316" s="32" t="s">
        <v>1554</v>
      </c>
      <c r="G1316" s="33" t="s">
        <v>1564</v>
      </c>
      <c r="H1316" s="33" t="s">
        <v>1569</v>
      </c>
      <c r="I1316" s="32" t="str">
        <f>IF(VLOOKUP(A1316,Klassifizierung!$E$4:$W$577,18,FALSE)=0,"",VLOOKUP(A1316,Klassifizierung!$E$4:$W$577,18,FALSE))</f>
        <v>TGA-LÜ</v>
      </c>
      <c r="J1316" s="33" t="s">
        <v>2126</v>
      </c>
      <c r="K1316" s="33" t="s">
        <v>21</v>
      </c>
      <c r="L1316" s="32"/>
      <c r="M1316" s="34"/>
      <c r="N1316" s="8" t="s">
        <v>93</v>
      </c>
      <c r="O1316" s="8"/>
    </row>
    <row r="1317" spans="1:15" s="9" customFormat="1" x14ac:dyDescent="0.25">
      <c r="A1317" s="16" t="s">
        <v>683</v>
      </c>
      <c r="C1317" s="20" t="s">
        <v>1857</v>
      </c>
      <c r="D1317" s="470"/>
      <c r="F1317" s="32" t="s">
        <v>1520</v>
      </c>
      <c r="G1317" s="33" t="s">
        <v>1564</v>
      </c>
      <c r="H1317" s="33" t="s">
        <v>3678</v>
      </c>
      <c r="I1317" s="32" t="str">
        <f>IF(VLOOKUP(A1317,Klassifizierung!$E$4:$W$577,18,FALSE)=0,"",VLOOKUP(A1317,Klassifizierung!$E$4:$W$577,18,FALSE))</f>
        <v>TGA-LÜ</v>
      </c>
      <c r="J1317" s="33" t="s">
        <v>2126</v>
      </c>
      <c r="K1317" s="33" t="s">
        <v>21</v>
      </c>
      <c r="L1317" s="32"/>
      <c r="M1317" s="34"/>
      <c r="N1317" s="8" t="s">
        <v>93</v>
      </c>
      <c r="O1317" s="8"/>
    </row>
    <row r="1318" spans="1:15" s="9" customFormat="1" ht="15" x14ac:dyDescent="0.25">
      <c r="A1318" s="16" t="s">
        <v>683</v>
      </c>
      <c r="C1318" s="18" t="s">
        <v>1763</v>
      </c>
      <c r="D1318" s="471"/>
      <c r="F1318" s="32" t="s">
        <v>1554</v>
      </c>
      <c r="G1318" s="33" t="s">
        <v>3712</v>
      </c>
      <c r="H1318" s="33" t="s">
        <v>1569</v>
      </c>
      <c r="I1318" s="32" t="str">
        <f>IF(VLOOKUP(A1318,Klassifizierung!$E$4:$W$577,18,FALSE)=0,"",VLOOKUP(A1318,Klassifizierung!$E$4:$W$577,18,FALSE))</f>
        <v>TGA-LÜ</v>
      </c>
      <c r="J1318" s="33" t="s">
        <v>2126</v>
      </c>
      <c r="K1318" s="33" t="s">
        <v>21</v>
      </c>
      <c r="L1318" s="32"/>
      <c r="M1318" s="34"/>
      <c r="N1318" s="8" t="s">
        <v>93</v>
      </c>
      <c r="O1318" s="8"/>
    </row>
    <row r="1319" spans="1:15" s="9" customFormat="1" x14ac:dyDescent="0.25">
      <c r="A1319" s="16" t="s">
        <v>683</v>
      </c>
      <c r="C1319" s="20" t="s">
        <v>1649</v>
      </c>
      <c r="D1319" s="470"/>
      <c r="F1319" s="32" t="s">
        <v>1518</v>
      </c>
      <c r="G1319" s="33" t="s">
        <v>1564</v>
      </c>
      <c r="H1319" s="33" t="s">
        <v>3740</v>
      </c>
      <c r="I1319" s="32" t="str">
        <f>IF(VLOOKUP(A1319,Klassifizierung!$E$4:$W$577,18,FALSE)=0,"",VLOOKUP(A1319,Klassifizierung!$E$4:$W$577,18,FALSE))</f>
        <v>TGA-LÜ</v>
      </c>
      <c r="J1319" s="33" t="s">
        <v>2126</v>
      </c>
      <c r="K1319" s="33" t="s">
        <v>21</v>
      </c>
      <c r="L1319" s="32"/>
      <c r="M1319" s="34"/>
      <c r="N1319" s="8" t="s">
        <v>93</v>
      </c>
      <c r="O1319" s="8"/>
    </row>
    <row r="1320" spans="1:15" s="9" customFormat="1" x14ac:dyDescent="0.25">
      <c r="A1320" s="16" t="s">
        <v>684</v>
      </c>
      <c r="C1320" s="18" t="s">
        <v>1615</v>
      </c>
      <c r="D1320" s="471"/>
      <c r="F1320" s="32" t="s">
        <v>1518</v>
      </c>
      <c r="G1320" s="33" t="s">
        <v>1564</v>
      </c>
      <c r="H1320" s="33" t="s">
        <v>1567</v>
      </c>
      <c r="I1320" s="32" t="str">
        <f>IF(VLOOKUP(A1320,Klassifizierung!$E$4:$W$577,18,FALSE)=0,"",VLOOKUP(A1320,Klassifizierung!$E$4:$W$577,18,FALSE))</f>
        <v>TGA-LÜ</v>
      </c>
      <c r="J1320" s="33" t="s">
        <v>2126</v>
      </c>
      <c r="K1320" s="33" t="s">
        <v>21</v>
      </c>
      <c r="L1320" s="32"/>
      <c r="M1320" s="34"/>
      <c r="N1320" s="8" t="s">
        <v>93</v>
      </c>
      <c r="O1320" s="8"/>
    </row>
    <row r="1321" spans="1:15" s="9" customFormat="1" x14ac:dyDescent="0.25">
      <c r="A1321" s="16" t="s">
        <v>684</v>
      </c>
      <c r="C1321" s="23" t="s">
        <v>1671</v>
      </c>
      <c r="D1321" s="472"/>
      <c r="F1321" s="32" t="s">
        <v>1554</v>
      </c>
      <c r="G1321" s="33" t="s">
        <v>1564</v>
      </c>
      <c r="H1321" s="33" t="s">
        <v>1569</v>
      </c>
      <c r="I1321" s="32" t="str">
        <f>IF(VLOOKUP(A1321,Klassifizierung!$E$4:$W$577,18,FALSE)=0,"",VLOOKUP(A1321,Klassifizierung!$E$4:$W$577,18,FALSE))</f>
        <v>TGA-LÜ</v>
      </c>
      <c r="J1321" s="33" t="s">
        <v>2126</v>
      </c>
      <c r="K1321" s="33" t="s">
        <v>21</v>
      </c>
      <c r="L1321" s="32"/>
      <c r="M1321" s="34"/>
      <c r="N1321" s="8" t="s">
        <v>93</v>
      </c>
      <c r="O1321" s="8"/>
    </row>
    <row r="1322" spans="1:15" s="9" customFormat="1" x14ac:dyDescent="0.25">
      <c r="A1322" s="16" t="s">
        <v>684</v>
      </c>
      <c r="C1322" s="23" t="s">
        <v>1659</v>
      </c>
      <c r="D1322" s="472"/>
      <c r="F1322" s="32" t="s">
        <v>1554</v>
      </c>
      <c r="G1322" s="33" t="s">
        <v>1642</v>
      </c>
      <c r="H1322" s="33" t="s">
        <v>1569</v>
      </c>
      <c r="I1322" s="32" t="str">
        <f>IF(VLOOKUP(A1322,Klassifizierung!$E$4:$W$577,18,FALSE)=0,"",VLOOKUP(A1322,Klassifizierung!$E$4:$W$577,18,FALSE))</f>
        <v>TGA-LÜ</v>
      </c>
      <c r="J1322" s="33" t="s">
        <v>2126</v>
      </c>
      <c r="K1322" s="33" t="s">
        <v>21</v>
      </c>
      <c r="L1322" s="32"/>
      <c r="M1322" s="34"/>
      <c r="N1322" s="8" t="s">
        <v>93</v>
      </c>
      <c r="O1322" s="8"/>
    </row>
    <row r="1323" spans="1:15" s="9" customFormat="1" x14ac:dyDescent="0.25">
      <c r="A1323" s="16" t="s">
        <v>684</v>
      </c>
      <c r="C1323" s="20" t="s">
        <v>1768</v>
      </c>
      <c r="D1323" s="470"/>
      <c r="F1323" s="32" t="s">
        <v>1554</v>
      </c>
      <c r="G1323" s="33" t="s">
        <v>1564</v>
      </c>
      <c r="H1323" s="33" t="s">
        <v>1569</v>
      </c>
      <c r="I1323" s="32" t="str">
        <f>IF(VLOOKUP(A1323,Klassifizierung!$E$4:$W$577,18,FALSE)=0,"",VLOOKUP(A1323,Klassifizierung!$E$4:$W$577,18,FALSE))</f>
        <v>TGA-LÜ</v>
      </c>
      <c r="J1323" s="33" t="s">
        <v>2126</v>
      </c>
      <c r="K1323" s="33" t="s">
        <v>21</v>
      </c>
      <c r="L1323" s="32"/>
      <c r="M1323" s="34"/>
      <c r="N1323" s="8" t="s">
        <v>93</v>
      </c>
      <c r="O1323" s="8"/>
    </row>
    <row r="1324" spans="1:15" s="9" customFormat="1" x14ac:dyDescent="0.25">
      <c r="A1324" s="16" t="s">
        <v>686</v>
      </c>
      <c r="C1324" s="18" t="s">
        <v>1615</v>
      </c>
      <c r="D1324" s="471"/>
      <c r="F1324" s="32" t="s">
        <v>1518</v>
      </c>
      <c r="G1324" s="33" t="s">
        <v>1564</v>
      </c>
      <c r="H1324" s="33" t="s">
        <v>3769</v>
      </c>
      <c r="I1324" s="32" t="str">
        <f>IF(VLOOKUP(A1324,Klassifizierung!$E$4:$W$577,18,FALSE)=0,"",VLOOKUP(A1324,Klassifizierung!$E$4:$W$577,18,FALSE))</f>
        <v>TGA-LÜ</v>
      </c>
      <c r="J1324" s="33" t="s">
        <v>2126</v>
      </c>
      <c r="K1324" s="33" t="s">
        <v>21</v>
      </c>
      <c r="L1324" s="32"/>
      <c r="M1324" s="34"/>
      <c r="N1324" s="8" t="s">
        <v>93</v>
      </c>
      <c r="O1324" s="8"/>
    </row>
    <row r="1325" spans="1:15" s="9" customFormat="1" x14ac:dyDescent="0.25">
      <c r="A1325" s="16" t="s">
        <v>686</v>
      </c>
      <c r="C1325" s="23" t="s">
        <v>1866</v>
      </c>
      <c r="D1325" s="472"/>
      <c r="F1325" s="32" t="s">
        <v>1554</v>
      </c>
      <c r="G1325" s="33" t="s">
        <v>1642</v>
      </c>
      <c r="H1325" s="33" t="s">
        <v>1569</v>
      </c>
      <c r="I1325" s="32" t="str">
        <f>IF(VLOOKUP(A1325,Klassifizierung!$E$4:$W$577,18,FALSE)=0,"",VLOOKUP(A1325,Klassifizierung!$E$4:$W$577,18,FALSE))</f>
        <v>TGA-LÜ</v>
      </c>
      <c r="J1325" s="33" t="s">
        <v>2126</v>
      </c>
      <c r="K1325" s="33" t="s">
        <v>21</v>
      </c>
      <c r="L1325" s="32"/>
      <c r="M1325" s="34"/>
      <c r="N1325" s="8" t="s">
        <v>93</v>
      </c>
      <c r="O1325" s="8"/>
    </row>
    <row r="1326" spans="1:15" s="9" customFormat="1" x14ac:dyDescent="0.25">
      <c r="A1326" s="16" t="s">
        <v>686</v>
      </c>
      <c r="C1326" s="23" t="s">
        <v>1662</v>
      </c>
      <c r="D1326" s="472"/>
      <c r="F1326" s="32" t="s">
        <v>1554</v>
      </c>
      <c r="G1326" s="33" t="s">
        <v>1829</v>
      </c>
      <c r="H1326" s="33" t="s">
        <v>1569</v>
      </c>
      <c r="I1326" s="32" t="str">
        <f>IF(VLOOKUP(A1326,Klassifizierung!$E$4:$W$577,18,FALSE)=0,"",VLOOKUP(A1326,Klassifizierung!$E$4:$W$577,18,FALSE))</f>
        <v>TGA-LÜ</v>
      </c>
      <c r="J1326" s="33" t="s">
        <v>2126</v>
      </c>
      <c r="K1326" s="33" t="s">
        <v>21</v>
      </c>
      <c r="L1326" s="32"/>
      <c r="M1326" s="34"/>
      <c r="N1326" s="8" t="s">
        <v>93</v>
      </c>
      <c r="O1326" s="8"/>
    </row>
    <row r="1327" spans="1:15" s="9" customFormat="1" ht="15" x14ac:dyDescent="0.25">
      <c r="A1327" s="16" t="s">
        <v>686</v>
      </c>
      <c r="C1327" s="20" t="s">
        <v>1620</v>
      </c>
      <c r="D1327" s="470"/>
      <c r="F1327" s="32" t="s">
        <v>1554</v>
      </c>
      <c r="G1327" s="33" t="s">
        <v>3685</v>
      </c>
      <c r="H1327" s="33" t="s">
        <v>1569</v>
      </c>
      <c r="I1327" s="32" t="str">
        <f>IF(VLOOKUP(A1327,Klassifizierung!$E$4:$W$577,18,FALSE)=0,"",VLOOKUP(A1327,Klassifizierung!$E$4:$W$577,18,FALSE))</f>
        <v>TGA-LÜ</v>
      </c>
      <c r="J1327" s="33" t="s">
        <v>2126</v>
      </c>
      <c r="K1327" s="33" t="s">
        <v>21</v>
      </c>
      <c r="L1327" s="32"/>
      <c r="M1327" s="34"/>
      <c r="N1327" s="8" t="s">
        <v>93</v>
      </c>
      <c r="O1327" s="8"/>
    </row>
    <row r="1328" spans="1:15" s="9" customFormat="1" x14ac:dyDescent="0.25">
      <c r="A1328" s="16" t="s">
        <v>688</v>
      </c>
      <c r="C1328" s="18" t="s">
        <v>1615</v>
      </c>
      <c r="D1328" s="471"/>
      <c r="F1328" s="32" t="s">
        <v>1518</v>
      </c>
      <c r="G1328" s="33" t="s">
        <v>1564</v>
      </c>
      <c r="H1328" s="33" t="s">
        <v>3733</v>
      </c>
      <c r="I1328" s="32" t="str">
        <f>IF(VLOOKUP(A1328,Klassifizierung!$E$4:$W$577,18,FALSE)=0,"",VLOOKUP(A1328,Klassifizierung!$E$4:$W$577,18,FALSE))</f>
        <v>TGA-LÜ</v>
      </c>
      <c r="J1328" s="33" t="s">
        <v>2126</v>
      </c>
      <c r="K1328" s="33" t="s">
        <v>21</v>
      </c>
      <c r="L1328" s="32"/>
      <c r="M1328" s="34"/>
      <c r="N1328" s="8" t="s">
        <v>93</v>
      </c>
      <c r="O1328" s="8"/>
    </row>
    <row r="1329" spans="1:15" s="9" customFormat="1" x14ac:dyDescent="0.25">
      <c r="A1329" s="16" t="s">
        <v>688</v>
      </c>
      <c r="C1329" s="23" t="s">
        <v>1867</v>
      </c>
      <c r="D1329" s="472"/>
      <c r="F1329" s="32" t="s">
        <v>1554</v>
      </c>
      <c r="G1329" s="33" t="s">
        <v>1564</v>
      </c>
      <c r="H1329" s="33" t="s">
        <v>1569</v>
      </c>
      <c r="I1329" s="32" t="str">
        <f>IF(VLOOKUP(A1329,Klassifizierung!$E$4:$W$577,18,FALSE)=0,"",VLOOKUP(A1329,Klassifizierung!$E$4:$W$577,18,FALSE))</f>
        <v>TGA-LÜ</v>
      </c>
      <c r="J1329" s="33" t="s">
        <v>2126</v>
      </c>
      <c r="K1329" s="33" t="s">
        <v>21</v>
      </c>
      <c r="L1329" s="32"/>
      <c r="M1329" s="34"/>
      <c r="N1329" s="8" t="s">
        <v>93</v>
      </c>
      <c r="O1329" s="8"/>
    </row>
    <row r="1330" spans="1:15" s="9" customFormat="1" x14ac:dyDescent="0.25">
      <c r="A1330" s="16" t="s">
        <v>688</v>
      </c>
      <c r="C1330" s="23" t="s">
        <v>1741</v>
      </c>
      <c r="D1330" s="472"/>
      <c r="F1330" s="32" t="s">
        <v>1554</v>
      </c>
      <c r="G1330" s="33" t="s">
        <v>1564</v>
      </c>
      <c r="H1330" s="33" t="s">
        <v>1569</v>
      </c>
      <c r="I1330" s="32" t="str">
        <f>IF(VLOOKUP(A1330,Klassifizierung!$E$4:$W$577,18,FALSE)=0,"",VLOOKUP(A1330,Klassifizierung!$E$4:$W$577,18,FALSE))</f>
        <v>TGA-LÜ</v>
      </c>
      <c r="J1330" s="33" t="s">
        <v>2126</v>
      </c>
      <c r="K1330" s="33" t="s">
        <v>21</v>
      </c>
      <c r="L1330" s="32"/>
      <c r="M1330" s="34"/>
      <c r="N1330" s="8" t="s">
        <v>93</v>
      </c>
      <c r="O1330" s="8"/>
    </row>
    <row r="1331" spans="1:15" s="9" customFormat="1" x14ac:dyDescent="0.25">
      <c r="A1331" s="526" t="s">
        <v>693</v>
      </c>
      <c r="C1331" s="20" t="s">
        <v>1566</v>
      </c>
      <c r="D1331" s="470"/>
      <c r="F1331" s="32" t="s">
        <v>1518</v>
      </c>
      <c r="G1331" s="33" t="s">
        <v>1564</v>
      </c>
      <c r="H1331" s="33" t="s">
        <v>1567</v>
      </c>
      <c r="I1331" s="32" t="str">
        <f>IF(VLOOKUP(A1331,Klassifizierung!$E$4:$W$577,18,FALSE)=0,"",VLOOKUP(A1331,Klassifizierung!$E$4:$W$577,18,FALSE))</f>
        <v>TGA-LÜ</v>
      </c>
      <c r="J1331" s="33" t="s">
        <v>2126</v>
      </c>
      <c r="K1331" s="33" t="s">
        <v>21</v>
      </c>
      <c r="L1331" s="32"/>
      <c r="M1331" s="34"/>
      <c r="N1331" s="8" t="s">
        <v>93</v>
      </c>
      <c r="O1331" s="8"/>
    </row>
    <row r="1332" spans="1:15" s="9" customFormat="1" x14ac:dyDescent="0.25">
      <c r="A1332" s="526" t="s">
        <v>693</v>
      </c>
      <c r="C1332" s="20" t="s">
        <v>1868</v>
      </c>
      <c r="D1332" s="470"/>
      <c r="F1332" s="32" t="s">
        <v>1518</v>
      </c>
      <c r="G1332" s="33" t="s">
        <v>1564</v>
      </c>
      <c r="H1332" s="33" t="s">
        <v>3756</v>
      </c>
      <c r="I1332" s="32" t="str">
        <f>IF(VLOOKUP(A1332,Klassifizierung!$E$4:$W$577,18,FALSE)=0,"",VLOOKUP(A1332,Klassifizierung!$E$4:$W$577,18,FALSE))</f>
        <v>TGA-LÜ</v>
      </c>
      <c r="J1332" s="33" t="s">
        <v>2126</v>
      </c>
      <c r="K1332" s="33" t="s">
        <v>21</v>
      </c>
      <c r="L1332" s="32"/>
      <c r="M1332" s="34"/>
      <c r="N1332" s="8" t="s">
        <v>93</v>
      </c>
      <c r="O1332" s="8"/>
    </row>
    <row r="1333" spans="1:15" s="9" customFormat="1" x14ac:dyDescent="0.25">
      <c r="A1333" s="526" t="s">
        <v>695</v>
      </c>
      <c r="C1333" s="20" t="s">
        <v>1566</v>
      </c>
      <c r="D1333" s="470"/>
      <c r="F1333" s="32" t="s">
        <v>1518</v>
      </c>
      <c r="G1333" s="33" t="s">
        <v>1564</v>
      </c>
      <c r="H1333" s="32" t="s">
        <v>1567</v>
      </c>
      <c r="I1333" s="32" t="str">
        <f>IF(VLOOKUP(A1333,Klassifizierung!$E$4:$W$577,18,FALSE)=0,"",VLOOKUP(A1333,Klassifizierung!$E$4:$W$577,18,FALSE))</f>
        <v>TGA-LÜ</v>
      </c>
      <c r="J1333" s="33" t="s">
        <v>2126</v>
      </c>
      <c r="K1333" s="33" t="s">
        <v>21</v>
      </c>
      <c r="L1333" s="32"/>
      <c r="M1333" s="34"/>
      <c r="N1333" s="8" t="s">
        <v>93</v>
      </c>
      <c r="O1333" s="8"/>
    </row>
    <row r="1334" spans="1:15" s="9" customFormat="1" x14ac:dyDescent="0.25">
      <c r="A1334" s="526" t="s">
        <v>695</v>
      </c>
      <c r="C1334" s="20" t="s">
        <v>1870</v>
      </c>
      <c r="D1334" s="470"/>
      <c r="F1334" s="32" t="s">
        <v>1518</v>
      </c>
      <c r="G1334" s="33" t="s">
        <v>1564</v>
      </c>
      <c r="H1334" s="32" t="s">
        <v>3756</v>
      </c>
      <c r="I1334" s="32" t="str">
        <f>IF(VLOOKUP(A1334,Klassifizierung!$E$4:$W$577,18,FALSE)=0,"",VLOOKUP(A1334,Klassifizierung!$E$4:$W$577,18,FALSE))</f>
        <v>TGA-LÜ</v>
      </c>
      <c r="J1334" s="33" t="s">
        <v>2126</v>
      </c>
      <c r="K1334" s="33" t="s">
        <v>21</v>
      </c>
      <c r="L1334" s="32"/>
      <c r="M1334" s="34"/>
      <c r="N1334" s="8" t="s">
        <v>93</v>
      </c>
      <c r="O1334" s="8"/>
    </row>
    <row r="1335" spans="1:15" s="9" customFormat="1" x14ac:dyDescent="0.25">
      <c r="A1335" s="526" t="s">
        <v>695</v>
      </c>
      <c r="C1335" s="20" t="s">
        <v>1824</v>
      </c>
      <c r="D1335" s="470"/>
      <c r="F1335" s="32" t="s">
        <v>1554</v>
      </c>
      <c r="G1335" s="33" t="s">
        <v>1564</v>
      </c>
      <c r="H1335" s="32" t="s">
        <v>1569</v>
      </c>
      <c r="I1335" s="32" t="str">
        <f>IF(VLOOKUP(A1335,Klassifizierung!$E$4:$W$577,18,FALSE)=0,"",VLOOKUP(A1335,Klassifizierung!$E$4:$W$577,18,FALSE))</f>
        <v>TGA-LÜ</v>
      </c>
      <c r="J1335" s="33" t="s">
        <v>2126</v>
      </c>
      <c r="K1335" s="33" t="s">
        <v>21</v>
      </c>
      <c r="L1335" s="32"/>
      <c r="M1335" s="34"/>
      <c r="N1335" s="8" t="s">
        <v>93</v>
      </c>
      <c r="O1335" s="8"/>
    </row>
    <row r="1336" spans="1:15" s="9" customFormat="1" x14ac:dyDescent="0.25">
      <c r="A1336" s="16" t="s">
        <v>700</v>
      </c>
      <c r="C1336" s="18" t="s">
        <v>1871</v>
      </c>
      <c r="D1336" s="471"/>
      <c r="F1336" s="32" t="s">
        <v>1554</v>
      </c>
      <c r="G1336" s="33" t="s">
        <v>1564</v>
      </c>
      <c r="H1336" s="32" t="s">
        <v>1569</v>
      </c>
      <c r="I1336" s="32" t="str">
        <f>IF(VLOOKUP(A1336,Klassifizierung!$E$4:$W$577,18,FALSE)=0,"",VLOOKUP(A1336,Klassifizierung!$E$4:$W$577,18,FALSE))</f>
        <v>TGA-LÜ</v>
      </c>
      <c r="J1336" s="33" t="s">
        <v>2126</v>
      </c>
      <c r="K1336" s="33" t="s">
        <v>21</v>
      </c>
      <c r="L1336" s="32"/>
      <c r="M1336" s="34"/>
      <c r="N1336" s="8" t="s">
        <v>93</v>
      </c>
      <c r="O1336" s="8"/>
    </row>
    <row r="1337" spans="1:15" s="9" customFormat="1" x14ac:dyDescent="0.25">
      <c r="A1337" s="16" t="s">
        <v>700</v>
      </c>
      <c r="C1337" s="20" t="s">
        <v>1659</v>
      </c>
      <c r="D1337" s="470"/>
      <c r="F1337" s="32" t="s">
        <v>1554</v>
      </c>
      <c r="G1337" s="33" t="s">
        <v>1642</v>
      </c>
      <c r="H1337" s="32" t="s">
        <v>1569</v>
      </c>
      <c r="I1337" s="32" t="str">
        <f>IF(VLOOKUP(A1337,Klassifizierung!$E$4:$W$577,18,FALSE)=0,"",VLOOKUP(A1337,Klassifizierung!$E$4:$W$577,18,FALSE))</f>
        <v>TGA-LÜ</v>
      </c>
      <c r="J1337" s="33" t="s">
        <v>2126</v>
      </c>
      <c r="K1337" s="33" t="s">
        <v>21</v>
      </c>
      <c r="L1337" s="32"/>
      <c r="M1337" s="34"/>
      <c r="N1337" s="8" t="s">
        <v>93</v>
      </c>
      <c r="O1337" s="8"/>
    </row>
    <row r="1338" spans="1:15" s="9" customFormat="1" x14ac:dyDescent="0.25">
      <c r="A1338" s="16" t="s">
        <v>700</v>
      </c>
      <c r="C1338" s="18" t="s">
        <v>1872</v>
      </c>
      <c r="D1338" s="471"/>
      <c r="F1338" s="32" t="s">
        <v>1554</v>
      </c>
      <c r="G1338" s="33" t="s">
        <v>1564</v>
      </c>
      <c r="H1338" s="32" t="s">
        <v>1569</v>
      </c>
      <c r="I1338" s="32" t="str">
        <f>IF(VLOOKUP(A1338,Klassifizierung!$E$4:$W$577,18,FALSE)=0,"",VLOOKUP(A1338,Klassifizierung!$E$4:$W$577,18,FALSE))</f>
        <v>TGA-LÜ</v>
      </c>
      <c r="J1338" s="33" t="s">
        <v>2126</v>
      </c>
      <c r="K1338" s="33" t="s">
        <v>21</v>
      </c>
      <c r="L1338" s="32"/>
      <c r="M1338" s="34"/>
      <c r="N1338" s="8" t="s">
        <v>93</v>
      </c>
      <c r="O1338" s="8"/>
    </row>
    <row r="1339" spans="1:15" s="9" customFormat="1" ht="114.75" x14ac:dyDescent="0.25">
      <c r="A1339" s="16" t="s">
        <v>700</v>
      </c>
      <c r="C1339" s="20" t="s">
        <v>1739</v>
      </c>
      <c r="D1339" s="470"/>
      <c r="F1339" s="32" t="s">
        <v>1518</v>
      </c>
      <c r="G1339" s="33" t="s">
        <v>1564</v>
      </c>
      <c r="H1339" s="32" t="s">
        <v>3732</v>
      </c>
      <c r="I1339" s="32" t="str">
        <f>IF(VLOOKUP(A1339,Klassifizierung!$E$4:$W$577,18,FALSE)=0,"",VLOOKUP(A1339,Klassifizierung!$E$4:$W$577,18,FALSE))</f>
        <v>TGA-LÜ</v>
      </c>
      <c r="J1339" s="33" t="s">
        <v>2126</v>
      </c>
      <c r="K1339" s="33" t="s">
        <v>21</v>
      </c>
      <c r="L1339" s="32"/>
      <c r="M1339" s="34"/>
      <c r="N1339" s="8" t="s">
        <v>93</v>
      </c>
      <c r="O1339" s="8"/>
    </row>
    <row r="1340" spans="1:15" s="9" customFormat="1" x14ac:dyDescent="0.25">
      <c r="A1340" s="16" t="s">
        <v>700</v>
      </c>
      <c r="C1340" s="23" t="s">
        <v>1741</v>
      </c>
      <c r="D1340" s="472"/>
      <c r="F1340" s="32" t="s">
        <v>1554</v>
      </c>
      <c r="G1340" s="33" t="s">
        <v>1598</v>
      </c>
      <c r="H1340" s="32" t="s">
        <v>1569</v>
      </c>
      <c r="I1340" s="32" t="str">
        <f>IF(VLOOKUP(A1340,Klassifizierung!$E$4:$W$577,18,FALSE)=0,"",VLOOKUP(A1340,Klassifizierung!$E$4:$W$577,18,FALSE))</f>
        <v>TGA-LÜ</v>
      </c>
      <c r="J1340" s="33" t="s">
        <v>2126</v>
      </c>
      <c r="K1340" s="33" t="s">
        <v>21</v>
      </c>
      <c r="L1340" s="32"/>
      <c r="M1340" s="34"/>
      <c r="N1340" s="8" t="s">
        <v>93</v>
      </c>
      <c r="O1340" s="8"/>
    </row>
    <row r="1341" spans="1:15" s="9" customFormat="1" x14ac:dyDescent="0.25">
      <c r="A1341" s="22" t="s">
        <v>212</v>
      </c>
      <c r="C1341" s="20" t="s">
        <v>1566</v>
      </c>
      <c r="D1341" s="470"/>
      <c r="F1341" s="32" t="s">
        <v>1518</v>
      </c>
      <c r="G1341" s="33" t="s">
        <v>1564</v>
      </c>
      <c r="H1341" s="32" t="s">
        <v>1567</v>
      </c>
      <c r="I1341" s="32" t="str">
        <f>IF(VLOOKUP(A1341,Klassifizierung!$E$4:$W$577,18,FALSE)=0,"",VLOOKUP(A1341,Klassifizierung!$E$4:$W$577,18,FALSE))</f>
        <v>ARC</v>
      </c>
      <c r="J1341" s="33" t="s">
        <v>2126</v>
      </c>
      <c r="K1341" s="33" t="s">
        <v>21</v>
      </c>
      <c r="L1341" s="32"/>
      <c r="M1341" s="34"/>
      <c r="N1341" s="8" t="s">
        <v>93</v>
      </c>
      <c r="O1341" s="8"/>
    </row>
    <row r="1342" spans="1:15" s="9" customFormat="1" x14ac:dyDescent="0.25">
      <c r="A1342" s="16" t="s">
        <v>718</v>
      </c>
      <c r="C1342" s="18" t="s">
        <v>3770</v>
      </c>
      <c r="D1342" s="471"/>
      <c r="F1342" s="32" t="s">
        <v>1554</v>
      </c>
      <c r="G1342" s="33" t="s">
        <v>1564</v>
      </c>
      <c r="H1342" s="32" t="s">
        <v>1569</v>
      </c>
      <c r="I1342" s="32" t="str">
        <f>IF(VLOOKUP(A1342,Klassifizierung!$E$4:$W$577,18,FALSE)=0,"",VLOOKUP(A1342,Klassifizierung!$E$4:$W$577,18,FALSE))</f>
        <v>TGA-EL</v>
      </c>
      <c r="J1342" s="33" t="s">
        <v>2126</v>
      </c>
      <c r="K1342" s="33" t="s">
        <v>21</v>
      </c>
      <c r="L1342" s="32"/>
      <c r="M1342" s="34"/>
      <c r="N1342" s="8" t="s">
        <v>93</v>
      </c>
      <c r="O1342" s="8"/>
    </row>
    <row r="1343" spans="1:15" s="9" customFormat="1" x14ac:dyDescent="0.25">
      <c r="A1343" s="16" t="s">
        <v>718</v>
      </c>
      <c r="C1343" s="18" t="s">
        <v>3771</v>
      </c>
      <c r="D1343" s="471"/>
      <c r="F1343" s="32" t="s">
        <v>1554</v>
      </c>
      <c r="G1343" s="33" t="s">
        <v>1564</v>
      </c>
      <c r="H1343" s="32" t="s">
        <v>1569</v>
      </c>
      <c r="I1343" s="32" t="str">
        <f>IF(VLOOKUP(A1343,Klassifizierung!$E$4:$W$577,18,FALSE)=0,"",VLOOKUP(A1343,Klassifizierung!$E$4:$W$577,18,FALSE))</f>
        <v>TGA-EL</v>
      </c>
      <c r="J1343" s="33" t="s">
        <v>2126</v>
      </c>
      <c r="K1343" s="33" t="s">
        <v>21</v>
      </c>
      <c r="L1343" s="32"/>
      <c r="M1343" s="34"/>
      <c r="N1343" s="8" t="s">
        <v>93</v>
      </c>
      <c r="O1343" s="8"/>
    </row>
    <row r="1344" spans="1:15" s="9" customFormat="1" x14ac:dyDescent="0.25">
      <c r="A1344" s="16" t="s">
        <v>718</v>
      </c>
      <c r="C1344" s="18" t="s">
        <v>3772</v>
      </c>
      <c r="D1344" s="471"/>
      <c r="F1344" s="32" t="s">
        <v>1554</v>
      </c>
      <c r="G1344" s="33" t="s">
        <v>1564</v>
      </c>
      <c r="H1344" s="32" t="s">
        <v>1569</v>
      </c>
      <c r="I1344" s="32" t="str">
        <f>IF(VLOOKUP(A1344,Klassifizierung!$E$4:$W$577,18,FALSE)=0,"",VLOOKUP(A1344,Klassifizierung!$E$4:$W$577,18,FALSE))</f>
        <v>TGA-EL</v>
      </c>
      <c r="J1344" s="33" t="s">
        <v>2126</v>
      </c>
      <c r="K1344" s="33" t="s">
        <v>21</v>
      </c>
      <c r="L1344" s="32"/>
      <c r="M1344" s="34"/>
      <c r="N1344" s="8" t="s">
        <v>93</v>
      </c>
      <c r="O1344" s="8"/>
    </row>
    <row r="1345" spans="1:15" s="9" customFormat="1" x14ac:dyDescent="0.25">
      <c r="A1345" s="16" t="s">
        <v>718</v>
      </c>
      <c r="C1345" s="18" t="s">
        <v>3773</v>
      </c>
      <c r="D1345" s="471"/>
      <c r="F1345" s="32" t="s">
        <v>1554</v>
      </c>
      <c r="G1345" s="33" t="s">
        <v>1564</v>
      </c>
      <c r="H1345" s="32" t="s">
        <v>1569</v>
      </c>
      <c r="I1345" s="32" t="str">
        <f>IF(VLOOKUP(A1345,Klassifizierung!$E$4:$W$577,18,FALSE)=0,"",VLOOKUP(A1345,Klassifizierung!$E$4:$W$577,18,FALSE))</f>
        <v>TGA-EL</v>
      </c>
      <c r="J1345" s="33" t="s">
        <v>2126</v>
      </c>
      <c r="K1345" s="33" t="s">
        <v>21</v>
      </c>
      <c r="L1345" s="32"/>
      <c r="M1345" s="34"/>
      <c r="N1345" s="8" t="s">
        <v>93</v>
      </c>
      <c r="O1345" s="8"/>
    </row>
    <row r="1346" spans="1:15" s="9" customFormat="1" x14ac:dyDescent="0.25">
      <c r="A1346" s="16" t="s">
        <v>718</v>
      </c>
      <c r="C1346" s="18" t="s">
        <v>1790</v>
      </c>
      <c r="D1346" s="471"/>
      <c r="F1346" s="32" t="s">
        <v>1554</v>
      </c>
      <c r="G1346" s="33" t="s">
        <v>1564</v>
      </c>
      <c r="H1346" s="33" t="s">
        <v>1569</v>
      </c>
      <c r="I1346" s="32" t="str">
        <f>IF(VLOOKUP(A1346,Klassifizierung!$E$4:$W$577,18,FALSE)=0,"",VLOOKUP(A1346,Klassifizierung!$E$4:$W$577,18,FALSE))</f>
        <v>TGA-EL</v>
      </c>
      <c r="J1346" s="33" t="s">
        <v>2126</v>
      </c>
      <c r="K1346" s="33" t="s">
        <v>21</v>
      </c>
      <c r="L1346" s="32"/>
      <c r="M1346" s="34"/>
      <c r="N1346" s="8" t="s">
        <v>93</v>
      </c>
      <c r="O1346" s="8"/>
    </row>
    <row r="1347" spans="1:15" s="9" customFormat="1" x14ac:dyDescent="0.25">
      <c r="A1347" s="16" t="s">
        <v>718</v>
      </c>
      <c r="C1347" s="18" t="s">
        <v>1615</v>
      </c>
      <c r="D1347" s="471"/>
      <c r="F1347" s="32" t="s">
        <v>1518</v>
      </c>
      <c r="G1347" s="33" t="s">
        <v>1564</v>
      </c>
      <c r="H1347" s="33" t="s">
        <v>1567</v>
      </c>
      <c r="I1347" s="32" t="str">
        <f>IF(VLOOKUP(A1347,Klassifizierung!$E$4:$W$577,18,FALSE)=0,"",VLOOKUP(A1347,Klassifizierung!$E$4:$W$577,18,FALSE))</f>
        <v>TGA-EL</v>
      </c>
      <c r="J1347" s="33" t="s">
        <v>2126</v>
      </c>
      <c r="K1347" s="33" t="s">
        <v>21</v>
      </c>
      <c r="L1347" s="32"/>
      <c r="M1347" s="34"/>
      <c r="N1347" s="8" t="s">
        <v>93</v>
      </c>
      <c r="O1347" s="8"/>
    </row>
    <row r="1348" spans="1:15" s="9" customFormat="1" x14ac:dyDescent="0.25">
      <c r="A1348" s="16" t="s">
        <v>718</v>
      </c>
      <c r="C1348" s="18" t="s">
        <v>1873</v>
      </c>
      <c r="D1348" s="471"/>
      <c r="F1348" s="32" t="s">
        <v>1554</v>
      </c>
      <c r="G1348" s="33" t="s">
        <v>1564</v>
      </c>
      <c r="H1348" s="33" t="s">
        <v>1569</v>
      </c>
      <c r="I1348" s="32" t="str">
        <f>IF(VLOOKUP(A1348,Klassifizierung!$E$4:$W$577,18,FALSE)=0,"",VLOOKUP(A1348,Klassifizierung!$E$4:$W$577,18,FALSE))</f>
        <v>TGA-EL</v>
      </c>
      <c r="J1348" s="33" t="s">
        <v>2126</v>
      </c>
      <c r="K1348" s="33" t="s">
        <v>21</v>
      </c>
      <c r="L1348" s="32"/>
      <c r="M1348" s="34"/>
      <c r="N1348" s="8" t="s">
        <v>93</v>
      </c>
      <c r="O1348" s="8"/>
    </row>
    <row r="1349" spans="1:15" s="9" customFormat="1" x14ac:dyDescent="0.25">
      <c r="A1349" s="16" t="s">
        <v>718</v>
      </c>
      <c r="C1349" s="18" t="s">
        <v>1847</v>
      </c>
      <c r="D1349" s="471"/>
      <c r="F1349" s="32" t="s">
        <v>1554</v>
      </c>
      <c r="G1349" s="33" t="s">
        <v>1564</v>
      </c>
      <c r="H1349" s="33" t="s">
        <v>1569</v>
      </c>
      <c r="I1349" s="32" t="str">
        <f>IF(VLOOKUP(A1349,Klassifizierung!$E$4:$W$577,18,FALSE)=0,"",VLOOKUP(A1349,Klassifizierung!$E$4:$W$577,18,FALSE))</f>
        <v>TGA-EL</v>
      </c>
      <c r="J1349" s="33" t="s">
        <v>2126</v>
      </c>
      <c r="K1349" s="33" t="s">
        <v>21</v>
      </c>
      <c r="L1349" s="32"/>
      <c r="M1349" s="34"/>
      <c r="N1349" s="8" t="s">
        <v>93</v>
      </c>
      <c r="O1349" s="8"/>
    </row>
    <row r="1350" spans="1:15" s="9" customFormat="1" x14ac:dyDescent="0.25">
      <c r="A1350" s="16" t="s">
        <v>718</v>
      </c>
      <c r="C1350" s="18" t="s">
        <v>1848</v>
      </c>
      <c r="D1350" s="471"/>
      <c r="F1350" s="32" t="s">
        <v>1554</v>
      </c>
      <c r="G1350" s="33" t="s">
        <v>1688</v>
      </c>
      <c r="H1350" s="33" t="s">
        <v>1569</v>
      </c>
      <c r="I1350" s="32" t="str">
        <f>IF(VLOOKUP(A1350,Klassifizierung!$E$4:$W$577,18,FALSE)=0,"",VLOOKUP(A1350,Klassifizierung!$E$4:$W$577,18,FALSE))</f>
        <v>TGA-EL</v>
      </c>
      <c r="J1350" s="33" t="s">
        <v>2126</v>
      </c>
      <c r="K1350" s="33" t="s">
        <v>21</v>
      </c>
      <c r="L1350" s="32"/>
      <c r="M1350" s="34"/>
      <c r="N1350" s="8" t="s">
        <v>93</v>
      </c>
      <c r="O1350" s="8"/>
    </row>
    <row r="1351" spans="1:15" s="9" customFormat="1" x14ac:dyDescent="0.25">
      <c r="A1351" s="16" t="s">
        <v>720</v>
      </c>
      <c r="C1351" s="18" t="s">
        <v>3774</v>
      </c>
      <c r="D1351" s="471"/>
      <c r="F1351" s="32" t="s">
        <v>1554</v>
      </c>
      <c r="G1351" s="33" t="s">
        <v>1564</v>
      </c>
      <c r="H1351" s="33" t="s">
        <v>1569</v>
      </c>
      <c r="I1351" s="32" t="str">
        <f>IF(VLOOKUP(A1351,Klassifizierung!$E$4:$W$577,18,FALSE)=0,"",VLOOKUP(A1351,Klassifizierung!$E$4:$W$577,18,FALSE))</f>
        <v>TGA-EL</v>
      </c>
      <c r="J1351" s="33" t="s">
        <v>2126</v>
      </c>
      <c r="K1351" s="33" t="s">
        <v>21</v>
      </c>
      <c r="L1351" s="32"/>
      <c r="M1351" s="34"/>
      <c r="N1351" s="8" t="s">
        <v>93</v>
      </c>
      <c r="O1351" s="8"/>
    </row>
    <row r="1352" spans="1:15" s="9" customFormat="1" x14ac:dyDescent="0.25">
      <c r="A1352" s="16" t="s">
        <v>720</v>
      </c>
      <c r="C1352" s="18" t="s">
        <v>1615</v>
      </c>
      <c r="D1352" s="471"/>
      <c r="F1352" s="32" t="s">
        <v>1518</v>
      </c>
      <c r="G1352" s="33" t="s">
        <v>1564</v>
      </c>
      <c r="H1352" s="33" t="s">
        <v>1567</v>
      </c>
      <c r="I1352" s="32" t="str">
        <f>IF(VLOOKUP(A1352,Klassifizierung!$E$4:$W$577,18,FALSE)=0,"",VLOOKUP(A1352,Klassifizierung!$E$4:$W$577,18,FALSE))</f>
        <v>TGA-EL</v>
      </c>
      <c r="J1352" s="33" t="s">
        <v>2126</v>
      </c>
      <c r="K1352" s="33" t="s">
        <v>21</v>
      </c>
      <c r="L1352" s="32"/>
      <c r="M1352" s="34"/>
      <c r="N1352" s="8" t="s">
        <v>93</v>
      </c>
      <c r="O1352" s="8"/>
    </row>
    <row r="1353" spans="1:15" s="9" customFormat="1" x14ac:dyDescent="0.25">
      <c r="A1353" s="16" t="s">
        <v>720</v>
      </c>
      <c r="C1353" s="18" t="s">
        <v>3775</v>
      </c>
      <c r="D1353" s="471"/>
      <c r="F1353" s="32" t="s">
        <v>1518</v>
      </c>
      <c r="G1353" s="33" t="s">
        <v>1564</v>
      </c>
      <c r="H1353" s="33" t="s">
        <v>1567</v>
      </c>
      <c r="I1353" s="32" t="str">
        <f>IF(VLOOKUP(A1353,Klassifizierung!$E$4:$W$577,18,FALSE)=0,"",VLOOKUP(A1353,Klassifizierung!$E$4:$W$577,18,FALSE))</f>
        <v>TGA-EL</v>
      </c>
      <c r="J1353" s="33" t="s">
        <v>2126</v>
      </c>
      <c r="K1353" s="33" t="s">
        <v>21</v>
      </c>
      <c r="L1353" s="32"/>
      <c r="M1353" s="34"/>
      <c r="O1353" s="8" t="s">
        <v>93</v>
      </c>
    </row>
    <row r="1354" spans="1:15" s="9" customFormat="1" x14ac:dyDescent="0.25">
      <c r="A1354" s="16" t="s">
        <v>720</v>
      </c>
      <c r="C1354" s="18" t="s">
        <v>1745</v>
      </c>
      <c r="D1354" s="471"/>
      <c r="F1354" s="32" t="s">
        <v>1554</v>
      </c>
      <c r="G1354" s="33" t="s">
        <v>1642</v>
      </c>
      <c r="H1354" s="33" t="s">
        <v>1569</v>
      </c>
      <c r="I1354" s="32" t="str">
        <f>IF(VLOOKUP(A1354,Klassifizierung!$E$4:$W$577,18,FALSE)=0,"",VLOOKUP(A1354,Klassifizierung!$E$4:$W$577,18,FALSE))</f>
        <v>TGA-EL</v>
      </c>
      <c r="J1354" s="33" t="s">
        <v>2126</v>
      </c>
      <c r="K1354" s="33" t="s">
        <v>21</v>
      </c>
      <c r="L1354" s="32"/>
      <c r="M1354" s="34"/>
      <c r="N1354" s="8" t="s">
        <v>93</v>
      </c>
      <c r="O1354" s="8"/>
    </row>
    <row r="1355" spans="1:15" s="9" customFormat="1" x14ac:dyDescent="0.25">
      <c r="A1355" s="16" t="s">
        <v>720</v>
      </c>
      <c r="C1355" s="18" t="s">
        <v>1874</v>
      </c>
      <c r="D1355" s="471"/>
      <c r="F1355" s="32" t="s">
        <v>1520</v>
      </c>
      <c r="G1355" s="33" t="s">
        <v>1564</v>
      </c>
      <c r="H1355" s="33" t="s">
        <v>3678</v>
      </c>
      <c r="I1355" s="32" t="str">
        <f>IF(VLOOKUP(A1355,Klassifizierung!$E$4:$W$577,18,FALSE)=0,"",VLOOKUP(A1355,Klassifizierung!$E$4:$W$577,18,FALSE))</f>
        <v>TGA-EL</v>
      </c>
      <c r="J1355" s="33" t="s">
        <v>2126</v>
      </c>
      <c r="K1355" s="33" t="s">
        <v>21</v>
      </c>
      <c r="L1355" s="32"/>
      <c r="M1355" s="34"/>
      <c r="N1355" s="8" t="s">
        <v>93</v>
      </c>
      <c r="O1355" s="8"/>
    </row>
    <row r="1356" spans="1:15" s="9" customFormat="1" ht="15" x14ac:dyDescent="0.25">
      <c r="A1356" s="16" t="s">
        <v>720</v>
      </c>
      <c r="C1356" s="18" t="s">
        <v>1875</v>
      </c>
      <c r="D1356" s="471"/>
      <c r="F1356" s="32" t="s">
        <v>1554</v>
      </c>
      <c r="G1356" s="33" t="s">
        <v>3712</v>
      </c>
      <c r="H1356" s="33" t="s">
        <v>1569</v>
      </c>
      <c r="I1356" s="32" t="str">
        <f>IF(VLOOKUP(A1356,Klassifizierung!$E$4:$W$577,18,FALSE)=0,"",VLOOKUP(A1356,Klassifizierung!$E$4:$W$577,18,FALSE))</f>
        <v>TGA-EL</v>
      </c>
      <c r="J1356" s="33" t="s">
        <v>2126</v>
      </c>
      <c r="K1356" s="33" t="s">
        <v>21</v>
      </c>
      <c r="L1356" s="32"/>
      <c r="M1356" s="34"/>
      <c r="N1356" s="8" t="s">
        <v>93</v>
      </c>
      <c r="O1356" s="8"/>
    </row>
    <row r="1357" spans="1:15" s="9" customFormat="1" x14ac:dyDescent="0.25">
      <c r="A1357" s="16" t="s">
        <v>720</v>
      </c>
      <c r="C1357" s="18" t="s">
        <v>1876</v>
      </c>
      <c r="D1357" s="471"/>
      <c r="F1357" s="32" t="s">
        <v>1554</v>
      </c>
      <c r="G1357" s="33" t="s">
        <v>1688</v>
      </c>
      <c r="H1357" s="33" t="s">
        <v>1569</v>
      </c>
      <c r="I1357" s="32" t="str">
        <f>IF(VLOOKUP(A1357,Klassifizierung!$E$4:$W$577,18,FALSE)=0,"",VLOOKUP(A1357,Klassifizierung!$E$4:$W$577,18,FALSE))</f>
        <v>TGA-EL</v>
      </c>
      <c r="J1357" s="33" t="s">
        <v>2126</v>
      </c>
      <c r="K1357" s="33" t="s">
        <v>21</v>
      </c>
      <c r="L1357" s="32"/>
      <c r="M1357" s="34"/>
      <c r="N1357" s="8" t="s">
        <v>93</v>
      </c>
      <c r="O1357" s="8"/>
    </row>
    <row r="1358" spans="1:15" s="9" customFormat="1" x14ac:dyDescent="0.25">
      <c r="A1358" s="16" t="s">
        <v>720</v>
      </c>
      <c r="C1358" s="18" t="s">
        <v>1877</v>
      </c>
      <c r="D1358" s="471"/>
      <c r="F1358" s="32" t="s">
        <v>1554</v>
      </c>
      <c r="G1358" s="33" t="s">
        <v>1688</v>
      </c>
      <c r="H1358" s="33" t="s">
        <v>1569</v>
      </c>
      <c r="I1358" s="32" t="str">
        <f>IF(VLOOKUP(A1358,Klassifizierung!$E$4:$W$577,18,FALSE)=0,"",VLOOKUP(A1358,Klassifizierung!$E$4:$W$577,18,FALSE))</f>
        <v>TGA-EL</v>
      </c>
      <c r="J1358" s="33" t="s">
        <v>2126</v>
      </c>
      <c r="K1358" s="33" t="s">
        <v>21</v>
      </c>
      <c r="L1358" s="32"/>
      <c r="M1358" s="34"/>
      <c r="N1358" s="8" t="s">
        <v>93</v>
      </c>
      <c r="O1358" s="8"/>
    </row>
    <row r="1359" spans="1:15" s="9" customFormat="1" x14ac:dyDescent="0.25">
      <c r="A1359" s="16" t="s">
        <v>720</v>
      </c>
      <c r="C1359" s="18" t="s">
        <v>1878</v>
      </c>
      <c r="D1359" s="471"/>
      <c r="F1359" s="32" t="s">
        <v>1554</v>
      </c>
      <c r="G1359" s="33" t="s">
        <v>1564</v>
      </c>
      <c r="H1359" s="33" t="s">
        <v>1569</v>
      </c>
      <c r="I1359" s="32" t="str">
        <f>IF(VLOOKUP(A1359,Klassifizierung!$E$4:$W$577,18,FALSE)=0,"",VLOOKUP(A1359,Klassifizierung!$E$4:$W$577,18,FALSE))</f>
        <v>TGA-EL</v>
      </c>
      <c r="J1359" s="33" t="s">
        <v>2126</v>
      </c>
      <c r="K1359" s="33" t="s">
        <v>21</v>
      </c>
      <c r="L1359" s="32"/>
      <c r="M1359" s="34"/>
      <c r="N1359" s="8" t="s">
        <v>93</v>
      </c>
      <c r="O1359" s="8"/>
    </row>
    <row r="1360" spans="1:15" s="9" customFormat="1" x14ac:dyDescent="0.25">
      <c r="A1360" s="16" t="s">
        <v>729</v>
      </c>
      <c r="C1360" s="18" t="s">
        <v>1879</v>
      </c>
      <c r="D1360" s="471"/>
      <c r="F1360" s="32" t="s">
        <v>1518</v>
      </c>
      <c r="G1360" s="33" t="s">
        <v>1564</v>
      </c>
      <c r="H1360" s="33" t="s">
        <v>1567</v>
      </c>
      <c r="I1360" s="32" t="str">
        <f>IF(VLOOKUP(A1360,Klassifizierung!$E$4:$W$577,18,FALSE)=0,"",VLOOKUP(A1360,Klassifizierung!$E$4:$W$577,18,FALSE))</f>
        <v>TGA-EL</v>
      </c>
      <c r="J1360" s="33" t="s">
        <v>2126</v>
      </c>
      <c r="K1360" s="33" t="s">
        <v>21</v>
      </c>
      <c r="L1360" s="32"/>
      <c r="M1360" s="34"/>
      <c r="O1360" s="8" t="s">
        <v>93</v>
      </c>
    </row>
    <row r="1361" spans="1:15" s="9" customFormat="1" x14ac:dyDescent="0.25">
      <c r="A1361" s="16" t="s">
        <v>729</v>
      </c>
      <c r="C1361" s="18" t="s">
        <v>1615</v>
      </c>
      <c r="D1361" s="471"/>
      <c r="F1361" s="32" t="s">
        <v>1518</v>
      </c>
      <c r="G1361" s="33" t="s">
        <v>1564</v>
      </c>
      <c r="H1361" s="33" t="s">
        <v>1567</v>
      </c>
      <c r="I1361" s="32" t="str">
        <f>IF(VLOOKUP(A1361,Klassifizierung!$E$4:$W$577,18,FALSE)=0,"",VLOOKUP(A1361,Klassifizierung!$E$4:$W$577,18,FALSE))</f>
        <v>TGA-EL</v>
      </c>
      <c r="J1361" s="33" t="s">
        <v>2126</v>
      </c>
      <c r="K1361" s="33" t="s">
        <v>21</v>
      </c>
      <c r="L1361" s="32"/>
      <c r="M1361" s="34"/>
      <c r="N1361" s="8" t="s">
        <v>93</v>
      </c>
      <c r="O1361" s="8"/>
    </row>
    <row r="1362" spans="1:15" s="9" customFormat="1" x14ac:dyDescent="0.25">
      <c r="A1362" s="16" t="s">
        <v>729</v>
      </c>
      <c r="C1362" s="18" t="s">
        <v>1880</v>
      </c>
      <c r="D1362" s="471"/>
      <c r="F1362" s="32" t="s">
        <v>1554</v>
      </c>
      <c r="G1362" s="33" t="s">
        <v>1642</v>
      </c>
      <c r="H1362" s="33" t="s">
        <v>1569</v>
      </c>
      <c r="I1362" s="32" t="str">
        <f>IF(VLOOKUP(A1362,Klassifizierung!$E$4:$W$577,18,FALSE)=0,"",VLOOKUP(A1362,Klassifizierung!$E$4:$W$577,18,FALSE))</f>
        <v>TGA-EL</v>
      </c>
      <c r="J1362" s="33" t="s">
        <v>2126</v>
      </c>
      <c r="K1362" s="33" t="s">
        <v>21</v>
      </c>
      <c r="L1362" s="32"/>
      <c r="M1362" s="34"/>
      <c r="N1362" s="8" t="s">
        <v>93</v>
      </c>
      <c r="O1362" s="8"/>
    </row>
    <row r="1363" spans="1:15" s="9" customFormat="1" x14ac:dyDescent="0.25">
      <c r="A1363" s="16" t="s">
        <v>729</v>
      </c>
      <c r="C1363" s="18" t="s">
        <v>1723</v>
      </c>
      <c r="D1363" s="471"/>
      <c r="F1363" s="32" t="s">
        <v>1554</v>
      </c>
      <c r="G1363" s="33" t="s">
        <v>1688</v>
      </c>
      <c r="H1363" s="33" t="s">
        <v>1569</v>
      </c>
      <c r="I1363" s="32" t="str">
        <f>IF(VLOOKUP(A1363,Klassifizierung!$E$4:$W$577,18,FALSE)=0,"",VLOOKUP(A1363,Klassifizierung!$E$4:$W$577,18,FALSE))</f>
        <v>TGA-EL</v>
      </c>
      <c r="J1363" s="33" t="s">
        <v>2126</v>
      </c>
      <c r="K1363" s="33" t="s">
        <v>21</v>
      </c>
      <c r="L1363" s="32"/>
      <c r="M1363" s="34"/>
      <c r="N1363" s="8" t="s">
        <v>93</v>
      </c>
      <c r="O1363" s="8"/>
    </row>
    <row r="1364" spans="1:15" s="9" customFormat="1" x14ac:dyDescent="0.25">
      <c r="A1364" s="16" t="s">
        <v>729</v>
      </c>
      <c r="C1364" s="18" t="s">
        <v>1881</v>
      </c>
      <c r="D1364" s="471"/>
      <c r="F1364" s="32" t="s">
        <v>1554</v>
      </c>
      <c r="G1364" s="33" t="s">
        <v>1642</v>
      </c>
      <c r="H1364" s="33" t="s">
        <v>1569</v>
      </c>
      <c r="I1364" s="32" t="str">
        <f>IF(VLOOKUP(A1364,Klassifizierung!$E$4:$W$577,18,FALSE)=0,"",VLOOKUP(A1364,Klassifizierung!$E$4:$W$577,18,FALSE))</f>
        <v>TGA-EL</v>
      </c>
      <c r="J1364" s="33" t="s">
        <v>2126</v>
      </c>
      <c r="K1364" s="33" t="s">
        <v>21</v>
      </c>
      <c r="L1364" s="32"/>
      <c r="M1364" s="34"/>
      <c r="N1364" s="8" t="s">
        <v>93</v>
      </c>
      <c r="O1364" s="8"/>
    </row>
    <row r="1365" spans="1:15" s="9" customFormat="1" ht="15" x14ac:dyDescent="0.25">
      <c r="A1365" s="16" t="s">
        <v>729</v>
      </c>
      <c r="C1365" s="18" t="s">
        <v>1882</v>
      </c>
      <c r="D1365" s="471"/>
      <c r="F1365" s="32" t="s">
        <v>1554</v>
      </c>
      <c r="G1365" s="33" t="s">
        <v>3712</v>
      </c>
      <c r="H1365" s="33" t="s">
        <v>1569</v>
      </c>
      <c r="I1365" s="32" t="str">
        <f>IF(VLOOKUP(A1365,Klassifizierung!$E$4:$W$577,18,FALSE)=0,"",VLOOKUP(A1365,Klassifizierung!$E$4:$W$577,18,FALSE))</f>
        <v>TGA-EL</v>
      </c>
      <c r="J1365" s="33" t="s">
        <v>2126</v>
      </c>
      <c r="K1365" s="33" t="s">
        <v>21</v>
      </c>
      <c r="L1365" s="32"/>
      <c r="M1365" s="34"/>
      <c r="N1365" s="8" t="s">
        <v>93</v>
      </c>
      <c r="O1365" s="8"/>
    </row>
    <row r="1366" spans="1:15" s="9" customFormat="1" x14ac:dyDescent="0.25">
      <c r="A1366" s="16" t="s">
        <v>733</v>
      </c>
      <c r="C1366" s="18" t="s">
        <v>1615</v>
      </c>
      <c r="D1366" s="471"/>
      <c r="F1366" s="32" t="s">
        <v>1518</v>
      </c>
      <c r="G1366" s="33" t="s">
        <v>1564</v>
      </c>
      <c r="H1366" s="33" t="s">
        <v>1567</v>
      </c>
      <c r="I1366" s="32" t="str">
        <f>IF(VLOOKUP(A1366,Klassifizierung!$E$4:$W$577,18,FALSE)=0,"",VLOOKUP(A1366,Klassifizierung!$E$4:$W$577,18,FALSE))</f>
        <v>TGA-EL</v>
      </c>
      <c r="J1366" s="33" t="s">
        <v>2126</v>
      </c>
      <c r="K1366" s="33" t="s">
        <v>21</v>
      </c>
      <c r="L1366" s="32"/>
      <c r="M1366" s="34"/>
      <c r="N1366" s="8" t="s">
        <v>93</v>
      </c>
      <c r="O1366" s="8"/>
    </row>
    <row r="1367" spans="1:15" s="9" customFormat="1" x14ac:dyDescent="0.25">
      <c r="A1367" s="16" t="s">
        <v>733</v>
      </c>
      <c r="C1367" s="18" t="s">
        <v>1880</v>
      </c>
      <c r="D1367" s="471"/>
      <c r="F1367" s="32" t="s">
        <v>1554</v>
      </c>
      <c r="G1367" s="33" t="s">
        <v>1642</v>
      </c>
      <c r="H1367" s="33" t="s">
        <v>1569</v>
      </c>
      <c r="I1367" s="32" t="str">
        <f>IF(VLOOKUP(A1367,Klassifizierung!$E$4:$W$577,18,FALSE)=0,"",VLOOKUP(A1367,Klassifizierung!$E$4:$W$577,18,FALSE))</f>
        <v>TGA-EL</v>
      </c>
      <c r="J1367" s="33" t="s">
        <v>2126</v>
      </c>
      <c r="K1367" s="33" t="s">
        <v>21</v>
      </c>
      <c r="L1367" s="32"/>
      <c r="M1367" s="34"/>
      <c r="N1367" s="8" t="s">
        <v>93</v>
      </c>
      <c r="O1367" s="8"/>
    </row>
    <row r="1368" spans="1:15" s="9" customFormat="1" x14ac:dyDescent="0.25">
      <c r="A1368" s="16" t="s">
        <v>733</v>
      </c>
      <c r="C1368" s="18" t="s">
        <v>1723</v>
      </c>
      <c r="D1368" s="471"/>
      <c r="F1368" s="32" t="s">
        <v>1554</v>
      </c>
      <c r="G1368" s="33" t="s">
        <v>1688</v>
      </c>
      <c r="H1368" s="33" t="s">
        <v>1569</v>
      </c>
      <c r="I1368" s="32" t="str">
        <f>IF(VLOOKUP(A1368,Klassifizierung!$E$4:$W$577,18,FALSE)=0,"",VLOOKUP(A1368,Klassifizierung!$E$4:$W$577,18,FALSE))</f>
        <v>TGA-EL</v>
      </c>
      <c r="J1368" s="33" t="s">
        <v>2126</v>
      </c>
      <c r="K1368" s="33" t="s">
        <v>21</v>
      </c>
      <c r="L1368" s="32"/>
      <c r="M1368" s="34"/>
      <c r="N1368" s="8" t="s">
        <v>93</v>
      </c>
      <c r="O1368" s="8"/>
    </row>
    <row r="1369" spans="1:15" s="9" customFormat="1" x14ac:dyDescent="0.25">
      <c r="A1369" s="16" t="s">
        <v>733</v>
      </c>
      <c r="C1369" s="18" t="s">
        <v>1847</v>
      </c>
      <c r="D1369" s="471"/>
      <c r="F1369" s="32" t="s">
        <v>1554</v>
      </c>
      <c r="G1369" s="33" t="s">
        <v>1564</v>
      </c>
      <c r="H1369" s="33" t="s">
        <v>1569</v>
      </c>
      <c r="I1369" s="32" t="str">
        <f>IF(VLOOKUP(A1369,Klassifizierung!$E$4:$W$577,18,FALSE)=0,"",VLOOKUP(A1369,Klassifizierung!$E$4:$W$577,18,FALSE))</f>
        <v>TGA-EL</v>
      </c>
      <c r="J1369" s="33" t="s">
        <v>2126</v>
      </c>
      <c r="K1369" s="33" t="s">
        <v>21</v>
      </c>
      <c r="L1369" s="32"/>
      <c r="M1369" s="34"/>
      <c r="N1369" s="8" t="s">
        <v>93</v>
      </c>
      <c r="O1369" s="8"/>
    </row>
    <row r="1370" spans="1:15" s="9" customFormat="1" x14ac:dyDescent="0.25">
      <c r="A1370" s="16" t="s">
        <v>733</v>
      </c>
      <c r="C1370" s="18" t="s">
        <v>1883</v>
      </c>
      <c r="D1370" s="471"/>
      <c r="F1370" s="32" t="s">
        <v>1554</v>
      </c>
      <c r="G1370" s="33" t="s">
        <v>1642</v>
      </c>
      <c r="H1370" s="33" t="s">
        <v>1569</v>
      </c>
      <c r="I1370" s="32" t="str">
        <f>IF(VLOOKUP(A1370,Klassifizierung!$E$4:$W$577,18,FALSE)=0,"",VLOOKUP(A1370,Klassifizierung!$E$4:$W$577,18,FALSE))</f>
        <v>TGA-EL</v>
      </c>
      <c r="J1370" s="33" t="s">
        <v>2126</v>
      </c>
      <c r="K1370" s="33" t="s">
        <v>21</v>
      </c>
      <c r="L1370" s="32"/>
      <c r="M1370" s="34"/>
      <c r="N1370" s="8" t="s">
        <v>93</v>
      </c>
      <c r="O1370" s="8"/>
    </row>
    <row r="1371" spans="1:15" s="9" customFormat="1" x14ac:dyDescent="0.25">
      <c r="A1371" s="16" t="s">
        <v>733</v>
      </c>
      <c r="C1371" s="18" t="s">
        <v>1884</v>
      </c>
      <c r="D1371" s="471"/>
      <c r="F1371" s="32" t="s">
        <v>1554</v>
      </c>
      <c r="G1371" s="33" t="s">
        <v>1564</v>
      </c>
      <c r="H1371" s="33" t="s">
        <v>1569</v>
      </c>
      <c r="I1371" s="32" t="str">
        <f>IF(VLOOKUP(A1371,Klassifizierung!$E$4:$W$577,18,FALSE)=0,"",VLOOKUP(A1371,Klassifizierung!$E$4:$W$577,18,FALSE))</f>
        <v>TGA-EL</v>
      </c>
      <c r="J1371" s="33" t="s">
        <v>2126</v>
      </c>
      <c r="K1371" s="33" t="s">
        <v>21</v>
      </c>
      <c r="L1371" s="32"/>
      <c r="M1371" s="34"/>
      <c r="N1371" s="8" t="s">
        <v>93</v>
      </c>
      <c r="O1371" s="8"/>
    </row>
    <row r="1372" spans="1:15" s="9" customFormat="1" x14ac:dyDescent="0.25">
      <c r="A1372" s="16" t="s">
        <v>733</v>
      </c>
      <c r="C1372" s="18" t="s">
        <v>1885</v>
      </c>
      <c r="D1372" s="471"/>
      <c r="F1372" s="32" t="s">
        <v>1518</v>
      </c>
      <c r="G1372" s="33" t="s">
        <v>1564</v>
      </c>
      <c r="H1372" s="33" t="s">
        <v>1567</v>
      </c>
      <c r="I1372" s="32" t="str">
        <f>IF(VLOOKUP(A1372,Klassifizierung!$E$4:$W$577,18,FALSE)=0,"",VLOOKUP(A1372,Klassifizierung!$E$4:$W$577,18,FALSE))</f>
        <v>TGA-EL</v>
      </c>
      <c r="J1372" s="33" t="s">
        <v>2126</v>
      </c>
      <c r="K1372" s="33" t="s">
        <v>21</v>
      </c>
      <c r="L1372" s="32"/>
      <c r="M1372" s="34"/>
      <c r="N1372" s="8" t="s">
        <v>93</v>
      </c>
      <c r="O1372" s="8"/>
    </row>
    <row r="1373" spans="1:15" s="9" customFormat="1" x14ac:dyDescent="0.25">
      <c r="A1373" s="16" t="s">
        <v>737</v>
      </c>
      <c r="C1373" s="18" t="s">
        <v>1615</v>
      </c>
      <c r="D1373" s="471"/>
      <c r="F1373" s="32" t="s">
        <v>1518</v>
      </c>
      <c r="G1373" s="33" t="s">
        <v>1564</v>
      </c>
      <c r="H1373" s="33" t="s">
        <v>1567</v>
      </c>
      <c r="I1373" s="32" t="str">
        <f>IF(VLOOKUP(A1373,Klassifizierung!$E$4:$W$577,18,FALSE)=0,"",VLOOKUP(A1373,Klassifizierung!$E$4:$W$577,18,FALSE))</f>
        <v>TGA-EL</v>
      </c>
      <c r="J1373" s="33" t="s">
        <v>2126</v>
      </c>
      <c r="K1373" s="33" t="s">
        <v>21</v>
      </c>
      <c r="L1373" s="32"/>
      <c r="M1373" s="34"/>
      <c r="N1373" s="8" t="s">
        <v>93</v>
      </c>
      <c r="O1373" s="8"/>
    </row>
    <row r="1374" spans="1:15" s="9" customFormat="1" x14ac:dyDescent="0.25">
      <c r="A1374" s="16" t="s">
        <v>737</v>
      </c>
      <c r="C1374" s="18" t="s">
        <v>1880</v>
      </c>
      <c r="D1374" s="471"/>
      <c r="F1374" s="32" t="s">
        <v>1554</v>
      </c>
      <c r="G1374" s="33" t="s">
        <v>1642</v>
      </c>
      <c r="H1374" s="33" t="s">
        <v>1569</v>
      </c>
      <c r="I1374" s="32" t="str">
        <f>IF(VLOOKUP(A1374,Klassifizierung!$E$4:$W$577,18,FALSE)=0,"",VLOOKUP(A1374,Klassifizierung!$E$4:$W$577,18,FALSE))</f>
        <v>TGA-EL</v>
      </c>
      <c r="J1374" s="33" t="s">
        <v>2126</v>
      </c>
      <c r="K1374" s="33" t="s">
        <v>21</v>
      </c>
      <c r="L1374" s="32"/>
      <c r="M1374" s="34"/>
      <c r="N1374" s="8" t="s">
        <v>93</v>
      </c>
      <c r="O1374" s="8"/>
    </row>
    <row r="1375" spans="1:15" s="9" customFormat="1" x14ac:dyDescent="0.25">
      <c r="A1375" s="16" t="s">
        <v>737</v>
      </c>
      <c r="C1375" s="18" t="s">
        <v>1883</v>
      </c>
      <c r="D1375" s="471"/>
      <c r="F1375" s="32" t="s">
        <v>1554</v>
      </c>
      <c r="G1375" s="33" t="s">
        <v>1642</v>
      </c>
      <c r="H1375" s="33" t="s">
        <v>1569</v>
      </c>
      <c r="I1375" s="32" t="str">
        <f>IF(VLOOKUP(A1375,Klassifizierung!$E$4:$W$577,18,FALSE)=0,"",VLOOKUP(A1375,Klassifizierung!$E$4:$W$577,18,FALSE))</f>
        <v>TGA-EL</v>
      </c>
      <c r="J1375" s="33" t="s">
        <v>2126</v>
      </c>
      <c r="K1375" s="33" t="s">
        <v>21</v>
      </c>
      <c r="L1375" s="32"/>
      <c r="M1375" s="34"/>
      <c r="N1375" s="8" t="s">
        <v>93</v>
      </c>
      <c r="O1375" s="8"/>
    </row>
    <row r="1376" spans="1:15" s="9" customFormat="1" x14ac:dyDescent="0.25">
      <c r="A1376" s="16" t="s">
        <v>737</v>
      </c>
      <c r="C1376" s="18" t="s">
        <v>1848</v>
      </c>
      <c r="D1376" s="471"/>
      <c r="F1376" s="32" t="s">
        <v>1554</v>
      </c>
      <c r="G1376" s="33" t="s">
        <v>1688</v>
      </c>
      <c r="H1376" s="33" t="s">
        <v>1569</v>
      </c>
      <c r="I1376" s="32" t="str">
        <f>IF(VLOOKUP(A1376,Klassifizierung!$E$4:$W$577,18,FALSE)=0,"",VLOOKUP(A1376,Klassifizierung!$E$4:$W$577,18,FALSE))</f>
        <v>TGA-EL</v>
      </c>
      <c r="J1376" s="33" t="s">
        <v>2126</v>
      </c>
      <c r="K1376" s="33" t="s">
        <v>21</v>
      </c>
      <c r="L1376" s="32"/>
      <c r="M1376" s="34"/>
      <c r="N1376" s="8" t="s">
        <v>93</v>
      </c>
      <c r="O1376" s="8"/>
    </row>
    <row r="1377" spans="1:15" s="9" customFormat="1" x14ac:dyDescent="0.25">
      <c r="A1377" s="16" t="s">
        <v>741</v>
      </c>
      <c r="C1377" s="18" t="s">
        <v>1615</v>
      </c>
      <c r="D1377" s="471"/>
      <c r="F1377" s="32" t="s">
        <v>1518</v>
      </c>
      <c r="G1377" s="33" t="s">
        <v>1564</v>
      </c>
      <c r="H1377" s="33" t="s">
        <v>1567</v>
      </c>
      <c r="I1377" s="32" t="str">
        <f>IF(VLOOKUP(A1377,Klassifizierung!$E$4:$W$577,18,FALSE)=0,"",VLOOKUP(A1377,Klassifizierung!$E$4:$W$577,18,FALSE))</f>
        <v>TGA-EL</v>
      </c>
      <c r="J1377" s="33" t="s">
        <v>2126</v>
      </c>
      <c r="K1377" s="33" t="s">
        <v>21</v>
      </c>
      <c r="L1377" s="32"/>
      <c r="M1377" s="34"/>
      <c r="N1377" s="8" t="s">
        <v>93</v>
      </c>
      <c r="O1377" s="8"/>
    </row>
    <row r="1378" spans="1:15" s="9" customFormat="1" x14ac:dyDescent="0.25">
      <c r="A1378" s="16" t="s">
        <v>741</v>
      </c>
      <c r="C1378" s="18" t="s">
        <v>1880</v>
      </c>
      <c r="D1378" s="471"/>
      <c r="F1378" s="32" t="s">
        <v>1554</v>
      </c>
      <c r="G1378" s="33" t="s">
        <v>1642</v>
      </c>
      <c r="H1378" s="33" t="s">
        <v>1569</v>
      </c>
      <c r="I1378" s="32" t="str">
        <f>IF(VLOOKUP(A1378,Klassifizierung!$E$4:$W$577,18,FALSE)=0,"",VLOOKUP(A1378,Klassifizierung!$E$4:$W$577,18,FALSE))</f>
        <v>TGA-EL</v>
      </c>
      <c r="J1378" s="33" t="s">
        <v>2126</v>
      </c>
      <c r="K1378" s="33" t="s">
        <v>21</v>
      </c>
      <c r="L1378" s="32"/>
      <c r="M1378" s="34"/>
      <c r="N1378" s="8" t="s">
        <v>93</v>
      </c>
      <c r="O1378" s="8"/>
    </row>
    <row r="1379" spans="1:15" s="9" customFormat="1" x14ac:dyDescent="0.25">
      <c r="A1379" s="16" t="s">
        <v>741</v>
      </c>
      <c r="C1379" s="18" t="s">
        <v>1848</v>
      </c>
      <c r="D1379" s="471"/>
      <c r="F1379" s="32" t="s">
        <v>1554</v>
      </c>
      <c r="G1379" s="33" t="s">
        <v>1688</v>
      </c>
      <c r="H1379" s="33" t="s">
        <v>1569</v>
      </c>
      <c r="I1379" s="32" t="str">
        <f>IF(VLOOKUP(A1379,Klassifizierung!$E$4:$W$577,18,FALSE)=0,"",VLOOKUP(A1379,Klassifizierung!$E$4:$W$577,18,FALSE))</f>
        <v>TGA-EL</v>
      </c>
      <c r="J1379" s="33" t="s">
        <v>2126</v>
      </c>
      <c r="K1379" s="33" t="s">
        <v>21</v>
      </c>
      <c r="L1379" s="32"/>
      <c r="M1379" s="34"/>
      <c r="N1379" s="8" t="s">
        <v>93</v>
      </c>
      <c r="O1379" s="8"/>
    </row>
    <row r="1380" spans="1:15" s="9" customFormat="1" x14ac:dyDescent="0.25">
      <c r="A1380" s="16" t="s">
        <v>743</v>
      </c>
      <c r="C1380" s="18" t="s">
        <v>1615</v>
      </c>
      <c r="D1380" s="471"/>
      <c r="F1380" s="32" t="s">
        <v>1518</v>
      </c>
      <c r="G1380" s="33" t="s">
        <v>1564</v>
      </c>
      <c r="H1380" s="33" t="s">
        <v>1567</v>
      </c>
      <c r="I1380" s="32" t="str">
        <f>IF(VLOOKUP(A1380,Klassifizierung!$E$4:$W$577,18,FALSE)=0,"",VLOOKUP(A1380,Klassifizierung!$E$4:$W$577,18,FALSE))</f>
        <v>TGA-EL</v>
      </c>
      <c r="J1380" s="33" t="s">
        <v>2126</v>
      </c>
      <c r="K1380" s="33" t="s">
        <v>21</v>
      </c>
      <c r="L1380" s="32"/>
      <c r="M1380" s="34"/>
      <c r="N1380" s="8" t="s">
        <v>93</v>
      </c>
      <c r="O1380" s="8"/>
    </row>
    <row r="1381" spans="1:15" s="9" customFormat="1" x14ac:dyDescent="0.25">
      <c r="A1381" s="16" t="s">
        <v>743</v>
      </c>
      <c r="C1381" s="18" t="s">
        <v>1880</v>
      </c>
      <c r="D1381" s="471"/>
      <c r="F1381" s="32" t="s">
        <v>1554</v>
      </c>
      <c r="G1381" s="33" t="s">
        <v>1642</v>
      </c>
      <c r="H1381" s="33" t="s">
        <v>1569</v>
      </c>
      <c r="I1381" s="32" t="str">
        <f>IF(VLOOKUP(A1381,Klassifizierung!$E$4:$W$577,18,FALSE)=0,"",VLOOKUP(A1381,Klassifizierung!$E$4:$W$577,18,FALSE))</f>
        <v>TGA-EL</v>
      </c>
      <c r="J1381" s="33" t="s">
        <v>2126</v>
      </c>
      <c r="K1381" s="33" t="s">
        <v>21</v>
      </c>
      <c r="L1381" s="32"/>
      <c r="M1381" s="34"/>
      <c r="N1381" s="8" t="s">
        <v>93</v>
      </c>
      <c r="O1381" s="8"/>
    </row>
    <row r="1382" spans="1:15" s="9" customFormat="1" ht="15" x14ac:dyDescent="0.25">
      <c r="A1382" s="16" t="s">
        <v>743</v>
      </c>
      <c r="C1382" s="18" t="s">
        <v>1886</v>
      </c>
      <c r="D1382" s="471"/>
      <c r="F1382" s="32" t="s">
        <v>1554</v>
      </c>
      <c r="G1382" s="33" t="s">
        <v>3712</v>
      </c>
      <c r="H1382" s="33" t="s">
        <v>1569</v>
      </c>
      <c r="I1382" s="32" t="str">
        <f>IF(VLOOKUP(A1382,Klassifizierung!$E$4:$W$577,18,FALSE)=0,"",VLOOKUP(A1382,Klassifizierung!$E$4:$W$577,18,FALSE))</f>
        <v>TGA-EL</v>
      </c>
      <c r="J1382" s="33" t="s">
        <v>2126</v>
      </c>
      <c r="K1382" s="33" t="s">
        <v>21</v>
      </c>
      <c r="L1382" s="32"/>
      <c r="M1382" s="34"/>
      <c r="N1382" s="8" t="s">
        <v>93</v>
      </c>
      <c r="O1382" s="8"/>
    </row>
    <row r="1383" spans="1:15" s="9" customFormat="1" ht="15" x14ac:dyDescent="0.25">
      <c r="A1383" s="16" t="s">
        <v>743</v>
      </c>
      <c r="C1383" s="18" t="s">
        <v>1887</v>
      </c>
      <c r="D1383" s="471"/>
      <c r="F1383" s="32" t="s">
        <v>1554</v>
      </c>
      <c r="G1383" s="33" t="s">
        <v>3712</v>
      </c>
      <c r="H1383" s="33" t="s">
        <v>1569</v>
      </c>
      <c r="I1383" s="32" t="str">
        <f>IF(VLOOKUP(A1383,Klassifizierung!$E$4:$W$577,18,FALSE)=0,"",VLOOKUP(A1383,Klassifizierung!$E$4:$W$577,18,FALSE))</f>
        <v>TGA-EL</v>
      </c>
      <c r="J1383" s="33" t="s">
        <v>2126</v>
      </c>
      <c r="K1383" s="33" t="s">
        <v>21</v>
      </c>
      <c r="L1383" s="32"/>
      <c r="M1383" s="34"/>
      <c r="N1383" s="8" t="s">
        <v>93</v>
      </c>
      <c r="O1383" s="8"/>
    </row>
    <row r="1384" spans="1:15" s="9" customFormat="1" x14ac:dyDescent="0.25">
      <c r="A1384" s="16" t="s">
        <v>743</v>
      </c>
      <c r="C1384" s="18" t="s">
        <v>1848</v>
      </c>
      <c r="D1384" s="471"/>
      <c r="F1384" s="32" t="s">
        <v>1554</v>
      </c>
      <c r="G1384" s="33" t="s">
        <v>1688</v>
      </c>
      <c r="H1384" s="33" t="s">
        <v>1569</v>
      </c>
      <c r="I1384" s="32" t="str">
        <f>IF(VLOOKUP(A1384,Klassifizierung!$E$4:$W$577,18,FALSE)=0,"",VLOOKUP(A1384,Klassifizierung!$E$4:$W$577,18,FALSE))</f>
        <v>TGA-EL</v>
      </c>
      <c r="J1384" s="33" t="s">
        <v>2126</v>
      </c>
      <c r="K1384" s="33" t="s">
        <v>21</v>
      </c>
      <c r="L1384" s="32"/>
      <c r="M1384" s="34"/>
      <c r="N1384" s="8" t="s">
        <v>93</v>
      </c>
      <c r="O1384" s="8"/>
    </row>
    <row r="1385" spans="1:15" s="9" customFormat="1" x14ac:dyDescent="0.25">
      <c r="A1385" s="16" t="s">
        <v>745</v>
      </c>
      <c r="C1385" s="18" t="s">
        <v>1888</v>
      </c>
      <c r="D1385" s="471"/>
      <c r="F1385" s="32" t="s">
        <v>1554</v>
      </c>
      <c r="G1385" s="33" t="s">
        <v>1564</v>
      </c>
      <c r="H1385" s="33" t="s">
        <v>1569</v>
      </c>
      <c r="I1385" s="32" t="str">
        <f>IF(VLOOKUP(A1385,Klassifizierung!$E$4:$W$577,18,FALSE)=0,"",VLOOKUP(A1385,Klassifizierung!$E$4:$W$577,18,FALSE))</f>
        <v>TGA-EL</v>
      </c>
      <c r="J1385" s="33" t="s">
        <v>2126</v>
      </c>
      <c r="K1385" s="33" t="s">
        <v>21</v>
      </c>
      <c r="L1385" s="32"/>
      <c r="M1385" s="34"/>
      <c r="N1385" s="8" t="s">
        <v>93</v>
      </c>
      <c r="O1385" s="8"/>
    </row>
    <row r="1386" spans="1:15" s="9" customFormat="1" x14ac:dyDescent="0.25">
      <c r="A1386" s="16" t="s">
        <v>745</v>
      </c>
      <c r="C1386" s="20" t="s">
        <v>1889</v>
      </c>
      <c r="D1386" s="470"/>
      <c r="F1386" s="32" t="s">
        <v>1518</v>
      </c>
      <c r="G1386" s="33" t="s">
        <v>1564</v>
      </c>
      <c r="H1386" s="33" t="s">
        <v>1567</v>
      </c>
      <c r="I1386" s="32" t="str">
        <f>IF(VLOOKUP(A1386,Klassifizierung!$E$4:$W$577,18,FALSE)=0,"",VLOOKUP(A1386,Klassifizierung!$E$4:$W$577,18,FALSE))</f>
        <v>TGA-EL</v>
      </c>
      <c r="J1386" s="33" t="s">
        <v>2126</v>
      </c>
      <c r="K1386" s="33" t="s">
        <v>21</v>
      </c>
      <c r="L1386" s="32"/>
      <c r="M1386" s="34"/>
      <c r="N1386" s="8" t="s">
        <v>93</v>
      </c>
      <c r="O1386" s="8"/>
    </row>
    <row r="1387" spans="1:15" s="9" customFormat="1" x14ac:dyDescent="0.25">
      <c r="A1387" s="16" t="s">
        <v>745</v>
      </c>
      <c r="C1387" s="18" t="s">
        <v>1890</v>
      </c>
      <c r="D1387" s="471"/>
      <c r="F1387" s="32" t="s">
        <v>1554</v>
      </c>
      <c r="G1387" s="33" t="s">
        <v>1564</v>
      </c>
      <c r="H1387" s="33" t="s">
        <v>1569</v>
      </c>
      <c r="I1387" s="32" t="str">
        <f>IF(VLOOKUP(A1387,Klassifizierung!$E$4:$W$577,18,FALSE)=0,"",VLOOKUP(A1387,Klassifizierung!$E$4:$W$577,18,FALSE))</f>
        <v>TGA-EL</v>
      </c>
      <c r="J1387" s="33" t="s">
        <v>2126</v>
      </c>
      <c r="K1387" s="33" t="s">
        <v>21</v>
      </c>
      <c r="L1387" s="32"/>
      <c r="M1387" s="34"/>
      <c r="N1387" s="8" t="s">
        <v>93</v>
      </c>
      <c r="O1387" s="8"/>
    </row>
    <row r="1388" spans="1:15" s="9" customFormat="1" x14ac:dyDescent="0.25">
      <c r="A1388" s="16" t="s">
        <v>745</v>
      </c>
      <c r="C1388" s="18" t="s">
        <v>1848</v>
      </c>
      <c r="D1388" s="471"/>
      <c r="F1388" s="32" t="s">
        <v>1554</v>
      </c>
      <c r="G1388" s="33" t="s">
        <v>1688</v>
      </c>
      <c r="H1388" s="33" t="s">
        <v>1569</v>
      </c>
      <c r="I1388" s="32" t="str">
        <f>IF(VLOOKUP(A1388,Klassifizierung!$E$4:$W$577,18,FALSE)=0,"",VLOOKUP(A1388,Klassifizierung!$E$4:$W$577,18,FALSE))</f>
        <v>TGA-EL</v>
      </c>
      <c r="J1388" s="33" t="s">
        <v>2126</v>
      </c>
      <c r="K1388" s="33" t="s">
        <v>21</v>
      </c>
      <c r="L1388" s="32"/>
      <c r="M1388" s="34"/>
      <c r="N1388" s="8" t="s">
        <v>93</v>
      </c>
      <c r="O1388" s="8"/>
    </row>
    <row r="1389" spans="1:15" s="9" customFormat="1" x14ac:dyDescent="0.25">
      <c r="A1389" s="16" t="s">
        <v>745</v>
      </c>
      <c r="C1389" s="18" t="s">
        <v>1891</v>
      </c>
      <c r="D1389" s="471"/>
      <c r="F1389" s="32" t="s">
        <v>1518</v>
      </c>
      <c r="G1389" s="33" t="s">
        <v>1564</v>
      </c>
      <c r="H1389" s="21" t="s">
        <v>3776</v>
      </c>
      <c r="I1389" s="32" t="str">
        <f>IF(VLOOKUP(A1389,Klassifizierung!$E$4:$W$577,18,FALSE)=0,"",VLOOKUP(A1389,Klassifizierung!$E$4:$W$577,18,FALSE))</f>
        <v>TGA-EL</v>
      </c>
      <c r="J1389" s="33" t="s">
        <v>2126</v>
      </c>
      <c r="K1389" s="33" t="s">
        <v>21</v>
      </c>
      <c r="L1389" s="32"/>
      <c r="M1389" s="34"/>
      <c r="N1389" s="8" t="s">
        <v>93</v>
      </c>
      <c r="O1389" s="8"/>
    </row>
    <row r="1390" spans="1:15" s="9" customFormat="1" x14ac:dyDescent="0.25">
      <c r="A1390" s="16" t="s">
        <v>745</v>
      </c>
      <c r="C1390" s="20" t="s">
        <v>1659</v>
      </c>
      <c r="D1390" s="470"/>
      <c r="F1390" s="32" t="s">
        <v>1554</v>
      </c>
      <c r="G1390" s="33" t="s">
        <v>1642</v>
      </c>
      <c r="H1390" s="33" t="s">
        <v>1569</v>
      </c>
      <c r="I1390" s="32" t="str">
        <f>IF(VLOOKUP(A1390,Klassifizierung!$E$4:$W$577,18,FALSE)=0,"",VLOOKUP(A1390,Klassifizierung!$E$4:$W$577,18,FALSE))</f>
        <v>TGA-EL</v>
      </c>
      <c r="J1390" s="33" t="s">
        <v>2126</v>
      </c>
      <c r="K1390" s="33" t="s">
        <v>21</v>
      </c>
      <c r="L1390" s="32"/>
      <c r="M1390" s="34"/>
      <c r="N1390" s="8" t="s">
        <v>93</v>
      </c>
      <c r="O1390" s="8"/>
    </row>
    <row r="1391" spans="1:15" s="9" customFormat="1" x14ac:dyDescent="0.25">
      <c r="A1391" s="16" t="s">
        <v>749</v>
      </c>
      <c r="C1391" s="18" t="s">
        <v>1615</v>
      </c>
      <c r="D1391" s="471"/>
      <c r="F1391" s="32" t="s">
        <v>1518</v>
      </c>
      <c r="G1391" s="33" t="s">
        <v>1564</v>
      </c>
      <c r="H1391" s="33" t="s">
        <v>1567</v>
      </c>
      <c r="I1391" s="32" t="str">
        <f>IF(VLOOKUP(A1391,Klassifizierung!$E$4:$W$577,18,FALSE)=0,"",VLOOKUP(A1391,Klassifizierung!$E$4:$W$577,18,FALSE))</f>
        <v>TGA-EL</v>
      </c>
      <c r="J1391" s="33" t="s">
        <v>2126</v>
      </c>
      <c r="K1391" s="33" t="s">
        <v>21</v>
      </c>
      <c r="L1391" s="32"/>
      <c r="M1391" s="34"/>
      <c r="N1391" s="8" t="s">
        <v>93</v>
      </c>
      <c r="O1391" s="8"/>
    </row>
    <row r="1392" spans="1:15" s="9" customFormat="1" x14ac:dyDescent="0.25">
      <c r="A1392" s="16" t="s">
        <v>749</v>
      </c>
      <c r="C1392" s="18" t="s">
        <v>1880</v>
      </c>
      <c r="D1392" s="471"/>
      <c r="F1392" s="32" t="s">
        <v>1554</v>
      </c>
      <c r="G1392" s="33" t="s">
        <v>1642</v>
      </c>
      <c r="H1392" s="33" t="s">
        <v>1569</v>
      </c>
      <c r="I1392" s="32" t="str">
        <f>IF(VLOOKUP(A1392,Klassifizierung!$E$4:$W$577,18,FALSE)=0,"",VLOOKUP(A1392,Klassifizierung!$E$4:$W$577,18,FALSE))</f>
        <v>TGA-EL</v>
      </c>
      <c r="J1392" s="33" t="s">
        <v>2126</v>
      </c>
      <c r="K1392" s="33" t="s">
        <v>21</v>
      </c>
      <c r="L1392" s="32"/>
      <c r="M1392" s="34"/>
      <c r="N1392" s="8" t="s">
        <v>93</v>
      </c>
      <c r="O1392" s="8"/>
    </row>
    <row r="1393" spans="1:15" s="9" customFormat="1" x14ac:dyDescent="0.25">
      <c r="A1393" s="16" t="s">
        <v>749</v>
      </c>
      <c r="C1393" s="18" t="s">
        <v>1848</v>
      </c>
      <c r="D1393" s="471"/>
      <c r="F1393" s="32" t="s">
        <v>1554</v>
      </c>
      <c r="G1393" s="33" t="s">
        <v>1688</v>
      </c>
      <c r="H1393" s="33" t="s">
        <v>1569</v>
      </c>
      <c r="I1393" s="32" t="str">
        <f>IF(VLOOKUP(A1393,Klassifizierung!$E$4:$W$577,18,FALSE)=0,"",VLOOKUP(A1393,Klassifizierung!$E$4:$W$577,18,FALSE))</f>
        <v>TGA-EL</v>
      </c>
      <c r="J1393" s="33" t="s">
        <v>2126</v>
      </c>
      <c r="K1393" s="33" t="s">
        <v>21</v>
      </c>
      <c r="L1393" s="32"/>
      <c r="M1393" s="34"/>
      <c r="N1393" s="8" t="s">
        <v>93</v>
      </c>
      <c r="O1393" s="8"/>
    </row>
    <row r="1394" spans="1:15" s="9" customFormat="1" x14ac:dyDescent="0.25">
      <c r="A1394" s="16" t="s">
        <v>751</v>
      </c>
      <c r="C1394" s="18" t="s">
        <v>1615</v>
      </c>
      <c r="D1394" s="471"/>
      <c r="F1394" s="32" t="s">
        <v>1518</v>
      </c>
      <c r="G1394" s="33" t="s">
        <v>1564</v>
      </c>
      <c r="H1394" s="33" t="s">
        <v>1567</v>
      </c>
      <c r="I1394" s="32" t="str">
        <f>IF(VLOOKUP(A1394,Klassifizierung!$E$4:$W$577,18,FALSE)=0,"",VLOOKUP(A1394,Klassifizierung!$E$4:$W$577,18,FALSE))</f>
        <v>TGA-EL</v>
      </c>
      <c r="J1394" s="33" t="s">
        <v>2126</v>
      </c>
      <c r="K1394" s="33" t="s">
        <v>21</v>
      </c>
      <c r="L1394" s="32"/>
      <c r="M1394" s="34"/>
      <c r="N1394" s="8" t="s">
        <v>93</v>
      </c>
      <c r="O1394" s="8"/>
    </row>
    <row r="1395" spans="1:15" s="9" customFormat="1" x14ac:dyDescent="0.25">
      <c r="A1395" s="16" t="s">
        <v>751</v>
      </c>
      <c r="C1395" s="18" t="s">
        <v>1893</v>
      </c>
      <c r="D1395" s="471"/>
      <c r="F1395" s="32" t="s">
        <v>1518</v>
      </c>
      <c r="G1395" s="33" t="s">
        <v>1564</v>
      </c>
      <c r="H1395" s="33" t="s">
        <v>3777</v>
      </c>
      <c r="I1395" s="32" t="str">
        <f>IF(VLOOKUP(A1395,Klassifizierung!$E$4:$W$577,18,FALSE)=0,"",VLOOKUP(A1395,Klassifizierung!$E$4:$W$577,18,FALSE))</f>
        <v>TGA-EL</v>
      </c>
      <c r="J1395" s="33" t="s">
        <v>2126</v>
      </c>
      <c r="K1395" s="33" t="s">
        <v>21</v>
      </c>
      <c r="L1395" s="32"/>
      <c r="M1395" s="34"/>
      <c r="N1395" s="8" t="s">
        <v>93</v>
      </c>
      <c r="O1395" s="8"/>
    </row>
    <row r="1396" spans="1:15" s="9" customFormat="1" x14ac:dyDescent="0.25">
      <c r="A1396" s="16" t="s">
        <v>751</v>
      </c>
      <c r="C1396" s="18" t="s">
        <v>1726</v>
      </c>
      <c r="D1396" s="471"/>
      <c r="F1396" s="32" t="s">
        <v>1518</v>
      </c>
      <c r="G1396" s="33" t="s">
        <v>1564</v>
      </c>
      <c r="H1396" s="33" t="s">
        <v>3729</v>
      </c>
      <c r="I1396" s="32" t="str">
        <f>IF(VLOOKUP(A1396,Klassifizierung!$E$4:$W$577,18,FALSE)=0,"",VLOOKUP(A1396,Klassifizierung!$E$4:$W$577,18,FALSE))</f>
        <v>TGA-EL</v>
      </c>
      <c r="J1396" s="33" t="s">
        <v>2126</v>
      </c>
      <c r="K1396" s="33" t="s">
        <v>21</v>
      </c>
      <c r="L1396" s="32"/>
      <c r="M1396" s="34"/>
      <c r="N1396" s="8" t="s">
        <v>93</v>
      </c>
      <c r="O1396" s="8"/>
    </row>
    <row r="1397" spans="1:15" s="9" customFormat="1" x14ac:dyDescent="0.25">
      <c r="A1397" s="16" t="s">
        <v>751</v>
      </c>
      <c r="C1397" s="18" t="s">
        <v>1880</v>
      </c>
      <c r="D1397" s="471"/>
      <c r="F1397" s="32" t="s">
        <v>1554</v>
      </c>
      <c r="G1397" s="33" t="s">
        <v>1642</v>
      </c>
      <c r="H1397" s="33" t="s">
        <v>1569</v>
      </c>
      <c r="I1397" s="32" t="str">
        <f>IF(VLOOKUP(A1397,Klassifizierung!$E$4:$W$577,18,FALSE)=0,"",VLOOKUP(A1397,Klassifizierung!$E$4:$W$577,18,FALSE))</f>
        <v>TGA-EL</v>
      </c>
      <c r="J1397" s="33" t="s">
        <v>2126</v>
      </c>
      <c r="K1397" s="33" t="s">
        <v>21</v>
      </c>
      <c r="L1397" s="32"/>
      <c r="M1397" s="34"/>
      <c r="N1397" s="8" t="s">
        <v>93</v>
      </c>
      <c r="O1397" s="8"/>
    </row>
    <row r="1398" spans="1:15" s="9" customFormat="1" ht="15" x14ac:dyDescent="0.25">
      <c r="A1398" s="16" t="s">
        <v>751</v>
      </c>
      <c r="C1398" s="18" t="s">
        <v>1895</v>
      </c>
      <c r="D1398" s="471"/>
      <c r="F1398" s="32" t="s">
        <v>1554</v>
      </c>
      <c r="G1398" s="33" t="s">
        <v>3712</v>
      </c>
      <c r="H1398" s="33" t="s">
        <v>1569</v>
      </c>
      <c r="I1398" s="32" t="str">
        <f>IF(VLOOKUP(A1398,Klassifizierung!$E$4:$W$577,18,FALSE)=0,"",VLOOKUP(A1398,Klassifizierung!$E$4:$W$577,18,FALSE))</f>
        <v>TGA-EL</v>
      </c>
      <c r="J1398" s="33" t="s">
        <v>2126</v>
      </c>
      <c r="K1398" s="33" t="s">
        <v>21</v>
      </c>
      <c r="L1398" s="32"/>
      <c r="M1398" s="34"/>
      <c r="N1398" s="8" t="s">
        <v>93</v>
      </c>
      <c r="O1398" s="8"/>
    </row>
    <row r="1399" spans="1:15" s="9" customFormat="1" x14ac:dyDescent="0.25">
      <c r="A1399" s="16" t="s">
        <v>751</v>
      </c>
      <c r="C1399" s="18" t="s">
        <v>1848</v>
      </c>
      <c r="D1399" s="471"/>
      <c r="F1399" s="32" t="s">
        <v>1554</v>
      </c>
      <c r="G1399" s="33" t="s">
        <v>1688</v>
      </c>
      <c r="H1399" s="33" t="s">
        <v>1569</v>
      </c>
      <c r="I1399" s="32" t="str">
        <f>IF(VLOOKUP(A1399,Klassifizierung!$E$4:$W$577,18,FALSE)=0,"",VLOOKUP(A1399,Klassifizierung!$E$4:$W$577,18,FALSE))</f>
        <v>TGA-EL</v>
      </c>
      <c r="J1399" s="33" t="s">
        <v>2126</v>
      </c>
      <c r="K1399" s="33" t="s">
        <v>21</v>
      </c>
      <c r="L1399" s="32"/>
      <c r="M1399" s="34"/>
      <c r="N1399" s="8" t="s">
        <v>93</v>
      </c>
      <c r="O1399" s="8"/>
    </row>
    <row r="1400" spans="1:15" s="9" customFormat="1" x14ac:dyDescent="0.25">
      <c r="A1400" s="16" t="s">
        <v>751</v>
      </c>
      <c r="C1400" s="18" t="s">
        <v>1896</v>
      </c>
      <c r="D1400" s="471"/>
      <c r="F1400" s="32" t="s">
        <v>1554</v>
      </c>
      <c r="G1400" s="33" t="s">
        <v>1642</v>
      </c>
      <c r="H1400" s="33" t="s">
        <v>1569</v>
      </c>
      <c r="I1400" s="32" t="str">
        <f>IF(VLOOKUP(A1400,Klassifizierung!$E$4:$W$577,18,FALSE)=0,"",VLOOKUP(A1400,Klassifizierung!$E$4:$W$577,18,FALSE))</f>
        <v>TGA-EL</v>
      </c>
      <c r="J1400" s="33" t="s">
        <v>2126</v>
      </c>
      <c r="K1400" s="33" t="s">
        <v>21</v>
      </c>
      <c r="L1400" s="32"/>
      <c r="M1400" s="34"/>
      <c r="N1400" s="8" t="s">
        <v>93</v>
      </c>
      <c r="O1400" s="8"/>
    </row>
    <row r="1401" spans="1:15" s="9" customFormat="1" x14ac:dyDescent="0.25">
      <c r="A1401" s="16" t="s">
        <v>755</v>
      </c>
      <c r="C1401" s="18" t="s">
        <v>1615</v>
      </c>
      <c r="D1401" s="471"/>
      <c r="F1401" s="32" t="s">
        <v>1518</v>
      </c>
      <c r="G1401" s="33" t="s">
        <v>1564</v>
      </c>
      <c r="H1401" s="33" t="s">
        <v>1567</v>
      </c>
      <c r="I1401" s="32" t="str">
        <f>IF(VLOOKUP(A1401,Klassifizierung!$E$4:$W$577,18,FALSE)=0,"",VLOOKUP(A1401,Klassifizierung!$E$4:$W$577,18,FALSE))</f>
        <v>TGA-EL</v>
      </c>
      <c r="J1401" s="33" t="s">
        <v>2126</v>
      </c>
      <c r="K1401" s="33" t="s">
        <v>21</v>
      </c>
      <c r="L1401" s="32"/>
      <c r="M1401" s="34"/>
      <c r="N1401" s="8" t="s">
        <v>93</v>
      </c>
      <c r="O1401" s="8"/>
    </row>
    <row r="1402" spans="1:15" s="9" customFormat="1" x14ac:dyDescent="0.25">
      <c r="A1402" s="16" t="s">
        <v>755</v>
      </c>
      <c r="C1402" s="18" t="s">
        <v>1880</v>
      </c>
      <c r="D1402" s="471"/>
      <c r="F1402" s="32" t="s">
        <v>1554</v>
      </c>
      <c r="G1402" s="33" t="s">
        <v>1642</v>
      </c>
      <c r="H1402" s="33" t="s">
        <v>1569</v>
      </c>
      <c r="I1402" s="32" t="str">
        <f>IF(VLOOKUP(A1402,Klassifizierung!$E$4:$W$577,18,FALSE)=0,"",VLOOKUP(A1402,Klassifizierung!$E$4:$W$577,18,FALSE))</f>
        <v>TGA-EL</v>
      </c>
      <c r="J1402" s="33" t="s">
        <v>2126</v>
      </c>
      <c r="K1402" s="33" t="s">
        <v>21</v>
      </c>
      <c r="L1402" s="32"/>
      <c r="M1402" s="34"/>
      <c r="N1402" s="8" t="s">
        <v>93</v>
      </c>
      <c r="O1402" s="8"/>
    </row>
    <row r="1403" spans="1:15" s="9" customFormat="1" x14ac:dyDescent="0.25">
      <c r="A1403" s="16" t="s">
        <v>755</v>
      </c>
      <c r="C1403" s="18" t="s">
        <v>1848</v>
      </c>
      <c r="D1403" s="471"/>
      <c r="F1403" s="32" t="s">
        <v>1554</v>
      </c>
      <c r="G1403" s="33" t="s">
        <v>1688</v>
      </c>
      <c r="H1403" s="33" t="s">
        <v>1569</v>
      </c>
      <c r="I1403" s="32" t="str">
        <f>IF(VLOOKUP(A1403,Klassifizierung!$E$4:$W$577,18,FALSE)=0,"",VLOOKUP(A1403,Klassifizierung!$E$4:$W$577,18,FALSE))</f>
        <v>TGA-EL</v>
      </c>
      <c r="J1403" s="33" t="s">
        <v>2126</v>
      </c>
      <c r="K1403" s="33" t="s">
        <v>21</v>
      </c>
      <c r="L1403" s="32"/>
      <c r="M1403" s="34"/>
      <c r="N1403" s="8" t="s">
        <v>93</v>
      </c>
      <c r="O1403" s="8"/>
    </row>
    <row r="1404" spans="1:15" s="9" customFormat="1" x14ac:dyDescent="0.25">
      <c r="A1404" s="16" t="s">
        <v>757</v>
      </c>
      <c r="C1404" s="18" t="s">
        <v>1615</v>
      </c>
      <c r="D1404" s="471"/>
      <c r="F1404" s="32" t="s">
        <v>1518</v>
      </c>
      <c r="G1404" s="33" t="s">
        <v>1564</v>
      </c>
      <c r="H1404" s="33" t="s">
        <v>1567</v>
      </c>
      <c r="I1404" s="32" t="str">
        <f>IF(VLOOKUP(A1404,Klassifizierung!$E$4:$W$577,18,FALSE)=0,"",VLOOKUP(A1404,Klassifizierung!$E$4:$W$577,18,FALSE))</f>
        <v>TGA-EL</v>
      </c>
      <c r="J1404" s="33" t="s">
        <v>2126</v>
      </c>
      <c r="K1404" s="33" t="s">
        <v>21</v>
      </c>
      <c r="L1404" s="32"/>
      <c r="M1404" s="34"/>
      <c r="N1404" s="8" t="s">
        <v>93</v>
      </c>
      <c r="O1404" s="8"/>
    </row>
    <row r="1405" spans="1:15" s="9" customFormat="1" x14ac:dyDescent="0.25">
      <c r="A1405" s="16" t="s">
        <v>757</v>
      </c>
      <c r="C1405" s="18" t="s">
        <v>1880</v>
      </c>
      <c r="D1405" s="471"/>
      <c r="F1405" s="32" t="s">
        <v>1554</v>
      </c>
      <c r="G1405" s="33" t="s">
        <v>1642</v>
      </c>
      <c r="H1405" s="33" t="s">
        <v>1569</v>
      </c>
      <c r="I1405" s="32" t="str">
        <f>IF(VLOOKUP(A1405,Klassifizierung!$E$4:$W$577,18,FALSE)=0,"",VLOOKUP(A1405,Klassifizierung!$E$4:$W$577,18,FALSE))</f>
        <v>TGA-EL</v>
      </c>
      <c r="J1405" s="33" t="s">
        <v>2126</v>
      </c>
      <c r="K1405" s="33" t="s">
        <v>21</v>
      </c>
      <c r="L1405" s="32"/>
      <c r="M1405" s="34"/>
      <c r="N1405" s="8" t="s">
        <v>93</v>
      </c>
      <c r="O1405" s="8"/>
    </row>
    <row r="1406" spans="1:15" s="9" customFormat="1" x14ac:dyDescent="0.25">
      <c r="A1406" s="16" t="s">
        <v>757</v>
      </c>
      <c r="C1406" s="18" t="s">
        <v>1848</v>
      </c>
      <c r="D1406" s="471"/>
      <c r="F1406" s="32" t="s">
        <v>1554</v>
      </c>
      <c r="G1406" s="33" t="s">
        <v>1688</v>
      </c>
      <c r="H1406" s="33" t="s">
        <v>1569</v>
      </c>
      <c r="I1406" s="32" t="str">
        <f>IF(VLOOKUP(A1406,Klassifizierung!$E$4:$W$577,18,FALSE)=0,"",VLOOKUP(A1406,Klassifizierung!$E$4:$W$577,18,FALSE))</f>
        <v>TGA-EL</v>
      </c>
      <c r="J1406" s="33" t="s">
        <v>2126</v>
      </c>
      <c r="K1406" s="33" t="s">
        <v>21</v>
      </c>
      <c r="L1406" s="32"/>
      <c r="M1406" s="34"/>
      <c r="N1406" s="8" t="s">
        <v>93</v>
      </c>
      <c r="O1406" s="8"/>
    </row>
    <row r="1407" spans="1:15" s="9" customFormat="1" x14ac:dyDescent="0.25">
      <c r="A1407" s="16" t="s">
        <v>757</v>
      </c>
      <c r="C1407" s="18" t="s">
        <v>1615</v>
      </c>
      <c r="D1407" s="471"/>
      <c r="F1407" s="32" t="s">
        <v>1518</v>
      </c>
      <c r="G1407" s="33" t="s">
        <v>1564</v>
      </c>
      <c r="H1407" s="33" t="s">
        <v>1567</v>
      </c>
      <c r="I1407" s="32" t="str">
        <f>IF(VLOOKUP(A1407,Klassifizierung!$E$4:$W$577,18,FALSE)=0,"",VLOOKUP(A1407,Klassifizierung!$E$4:$W$577,18,FALSE))</f>
        <v>TGA-EL</v>
      </c>
      <c r="J1407" s="33" t="s">
        <v>2126</v>
      </c>
      <c r="K1407" s="33" t="s">
        <v>21</v>
      </c>
      <c r="L1407" s="32"/>
      <c r="M1407" s="34"/>
      <c r="N1407" s="8" t="s">
        <v>93</v>
      </c>
      <c r="O1407" s="8"/>
    </row>
    <row r="1408" spans="1:15" s="9" customFormat="1" x14ac:dyDescent="0.25">
      <c r="A1408" s="16" t="s">
        <v>757</v>
      </c>
      <c r="C1408" s="18" t="s">
        <v>1880</v>
      </c>
      <c r="D1408" s="471"/>
      <c r="F1408" s="32" t="s">
        <v>1554</v>
      </c>
      <c r="G1408" s="33" t="s">
        <v>1642</v>
      </c>
      <c r="H1408" s="33" t="s">
        <v>1569</v>
      </c>
      <c r="I1408" s="32" t="str">
        <f>IF(VLOOKUP(A1408,Klassifizierung!$E$4:$W$577,18,FALSE)=0,"",VLOOKUP(A1408,Klassifizierung!$E$4:$W$577,18,FALSE))</f>
        <v>TGA-EL</v>
      </c>
      <c r="J1408" s="33" t="s">
        <v>2126</v>
      </c>
      <c r="K1408" s="33" t="s">
        <v>21</v>
      </c>
      <c r="L1408" s="32"/>
      <c r="M1408" s="34"/>
      <c r="N1408" s="8" t="s">
        <v>93</v>
      </c>
      <c r="O1408" s="8"/>
    </row>
    <row r="1409" spans="1:15" s="9" customFormat="1" x14ac:dyDescent="0.25">
      <c r="A1409" s="16" t="s">
        <v>757</v>
      </c>
      <c r="C1409" s="18" t="s">
        <v>1848</v>
      </c>
      <c r="D1409" s="471"/>
      <c r="F1409" s="32" t="s">
        <v>1554</v>
      </c>
      <c r="G1409" s="33" t="s">
        <v>1688</v>
      </c>
      <c r="H1409" s="33" t="s">
        <v>1569</v>
      </c>
      <c r="I1409" s="32" t="str">
        <f>IF(VLOOKUP(A1409,Klassifizierung!$E$4:$W$577,18,FALSE)=0,"",VLOOKUP(A1409,Klassifizierung!$E$4:$W$577,18,FALSE))</f>
        <v>TGA-EL</v>
      </c>
      <c r="J1409" s="33" t="s">
        <v>2126</v>
      </c>
      <c r="K1409" s="33" t="s">
        <v>21</v>
      </c>
      <c r="L1409" s="32"/>
      <c r="M1409" s="34"/>
      <c r="N1409" s="8" t="s">
        <v>93</v>
      </c>
      <c r="O1409" s="8"/>
    </row>
    <row r="1410" spans="1:15" s="9" customFormat="1" x14ac:dyDescent="0.25">
      <c r="A1410" s="16" t="s">
        <v>762</v>
      </c>
      <c r="C1410" s="18" t="s">
        <v>1897</v>
      </c>
      <c r="D1410" s="471"/>
      <c r="F1410" s="32" t="s">
        <v>1554</v>
      </c>
      <c r="G1410" s="33" t="s">
        <v>1568</v>
      </c>
      <c r="H1410" s="33" t="s">
        <v>1569</v>
      </c>
      <c r="I1410" s="32" t="str">
        <f>IF(VLOOKUP(A1410,Klassifizierung!$E$4:$W$577,18,FALSE)=0,"",VLOOKUP(A1410,Klassifizierung!$E$4:$W$577,18,FALSE))</f>
        <v>TGA-EL</v>
      </c>
      <c r="J1410" s="33" t="s">
        <v>2126</v>
      </c>
      <c r="K1410" s="33" t="s">
        <v>21</v>
      </c>
      <c r="L1410" s="32"/>
      <c r="M1410" s="34"/>
      <c r="N1410" s="8" t="s">
        <v>93</v>
      </c>
      <c r="O1410" s="8"/>
    </row>
    <row r="1411" spans="1:15" s="9" customFormat="1" x14ac:dyDescent="0.25">
      <c r="A1411" s="16" t="s">
        <v>762</v>
      </c>
      <c r="C1411" s="18" t="s">
        <v>1898</v>
      </c>
      <c r="D1411" s="471"/>
      <c r="F1411" s="32" t="s">
        <v>1554</v>
      </c>
      <c r="G1411" s="33" t="s">
        <v>1568</v>
      </c>
      <c r="H1411" s="33" t="s">
        <v>1569</v>
      </c>
      <c r="I1411" s="32" t="str">
        <f>IF(VLOOKUP(A1411,Klassifizierung!$E$4:$W$577,18,FALSE)=0,"",VLOOKUP(A1411,Klassifizierung!$E$4:$W$577,18,FALSE))</f>
        <v>TGA-EL</v>
      </c>
      <c r="J1411" s="33" t="s">
        <v>2126</v>
      </c>
      <c r="K1411" s="33" t="s">
        <v>21</v>
      </c>
      <c r="L1411" s="32"/>
      <c r="M1411" s="34"/>
      <c r="N1411" s="8" t="s">
        <v>93</v>
      </c>
      <c r="O1411" s="8"/>
    </row>
    <row r="1412" spans="1:15" s="9" customFormat="1" x14ac:dyDescent="0.25">
      <c r="A1412" s="16" t="s">
        <v>762</v>
      </c>
      <c r="C1412" s="18" t="s">
        <v>1899</v>
      </c>
      <c r="D1412" s="471"/>
      <c r="F1412" s="32" t="s">
        <v>1518</v>
      </c>
      <c r="G1412" s="33" t="s">
        <v>1564</v>
      </c>
      <c r="H1412" s="33" t="s">
        <v>1567</v>
      </c>
      <c r="I1412" s="32" t="str">
        <f>IF(VLOOKUP(A1412,Klassifizierung!$E$4:$W$577,18,FALSE)=0,"",VLOOKUP(A1412,Klassifizierung!$E$4:$W$577,18,FALSE))</f>
        <v>TGA-EL</v>
      </c>
      <c r="J1412" s="33" t="s">
        <v>2126</v>
      </c>
      <c r="K1412" s="33" t="s">
        <v>21</v>
      </c>
      <c r="L1412" s="32"/>
      <c r="M1412" s="34"/>
      <c r="N1412" s="8" t="s">
        <v>93</v>
      </c>
      <c r="O1412" s="8"/>
    </row>
    <row r="1413" spans="1:15" s="9" customFormat="1" x14ac:dyDescent="0.25">
      <c r="A1413" s="16" t="s">
        <v>762</v>
      </c>
      <c r="C1413" s="18" t="s">
        <v>1900</v>
      </c>
      <c r="D1413" s="471"/>
      <c r="F1413" s="32" t="s">
        <v>1518</v>
      </c>
      <c r="G1413" s="33" t="s">
        <v>1564</v>
      </c>
      <c r="H1413" s="33" t="s">
        <v>1567</v>
      </c>
      <c r="I1413" s="32" t="str">
        <f>IF(VLOOKUP(A1413,Klassifizierung!$E$4:$W$577,18,FALSE)=0,"",VLOOKUP(A1413,Klassifizierung!$E$4:$W$577,18,FALSE))</f>
        <v>TGA-EL</v>
      </c>
      <c r="J1413" s="33" t="s">
        <v>2126</v>
      </c>
      <c r="K1413" s="33" t="s">
        <v>21</v>
      </c>
      <c r="L1413" s="32"/>
      <c r="M1413" s="34"/>
      <c r="N1413" s="8" t="s">
        <v>93</v>
      </c>
      <c r="O1413" s="8"/>
    </row>
    <row r="1414" spans="1:15" s="9" customFormat="1" x14ac:dyDescent="0.25">
      <c r="A1414" s="16" t="s">
        <v>762</v>
      </c>
      <c r="C1414" s="18" t="s">
        <v>1873</v>
      </c>
      <c r="D1414" s="471"/>
      <c r="F1414" s="32" t="s">
        <v>1518</v>
      </c>
      <c r="G1414" s="33" t="s">
        <v>1564</v>
      </c>
      <c r="H1414" s="33" t="s">
        <v>1567</v>
      </c>
      <c r="I1414" s="32" t="str">
        <f>IF(VLOOKUP(A1414,Klassifizierung!$E$4:$W$577,18,FALSE)=0,"",VLOOKUP(A1414,Klassifizierung!$E$4:$W$577,18,FALSE))</f>
        <v>TGA-EL</v>
      </c>
      <c r="J1414" s="33" t="s">
        <v>2126</v>
      </c>
      <c r="K1414" s="33" t="s">
        <v>21</v>
      </c>
      <c r="L1414" s="32"/>
      <c r="M1414" s="34"/>
      <c r="N1414" s="8" t="s">
        <v>93</v>
      </c>
      <c r="O1414" s="8"/>
    </row>
    <row r="1415" spans="1:15" s="9" customFormat="1" x14ac:dyDescent="0.25">
      <c r="A1415" s="16" t="s">
        <v>762</v>
      </c>
      <c r="C1415" s="18" t="s">
        <v>1901</v>
      </c>
      <c r="D1415" s="471"/>
      <c r="F1415" s="32" t="s">
        <v>1554</v>
      </c>
      <c r="G1415" s="33" t="s">
        <v>1564</v>
      </c>
      <c r="H1415" s="33" t="s">
        <v>1569</v>
      </c>
      <c r="I1415" s="32" t="str">
        <f>IF(VLOOKUP(A1415,Klassifizierung!$E$4:$W$577,18,FALSE)=0,"",VLOOKUP(A1415,Klassifizierung!$E$4:$W$577,18,FALSE))</f>
        <v>TGA-EL</v>
      </c>
      <c r="J1415" s="33" t="s">
        <v>2126</v>
      </c>
      <c r="K1415" s="33" t="s">
        <v>21</v>
      </c>
      <c r="L1415" s="32"/>
      <c r="M1415" s="34"/>
      <c r="N1415" s="8" t="s">
        <v>93</v>
      </c>
      <c r="O1415" s="8"/>
    </row>
    <row r="1416" spans="1:15" s="9" customFormat="1" x14ac:dyDescent="0.25">
      <c r="A1416" s="16" t="s">
        <v>762</v>
      </c>
      <c r="C1416" s="18" t="s">
        <v>1902</v>
      </c>
      <c r="D1416" s="471"/>
      <c r="F1416" s="32" t="s">
        <v>1518</v>
      </c>
      <c r="G1416" s="33" t="s">
        <v>1564</v>
      </c>
      <c r="H1416" s="33" t="s">
        <v>1567</v>
      </c>
      <c r="I1416" s="32" t="str">
        <f>IF(VLOOKUP(A1416,Klassifizierung!$E$4:$W$577,18,FALSE)=0,"",VLOOKUP(A1416,Klassifizierung!$E$4:$W$577,18,FALSE))</f>
        <v>TGA-EL</v>
      </c>
      <c r="J1416" s="33" t="s">
        <v>2126</v>
      </c>
      <c r="K1416" s="33" t="s">
        <v>21</v>
      </c>
      <c r="L1416" s="32"/>
      <c r="M1416" s="34"/>
      <c r="N1416" s="8" t="s">
        <v>93</v>
      </c>
      <c r="O1416" s="8"/>
    </row>
    <row r="1417" spans="1:15" s="9" customFormat="1" x14ac:dyDescent="0.25">
      <c r="A1417" s="16" t="s">
        <v>762</v>
      </c>
      <c r="C1417" s="26" t="s">
        <v>1903</v>
      </c>
      <c r="D1417" s="473"/>
      <c r="F1417" s="32" t="s">
        <v>1554</v>
      </c>
      <c r="G1417" s="33" t="s">
        <v>1564</v>
      </c>
      <c r="H1417" s="33" t="s">
        <v>1569</v>
      </c>
      <c r="I1417" s="32" t="str">
        <f>IF(VLOOKUP(A1417,Klassifizierung!$E$4:$W$577,18,FALSE)=0,"",VLOOKUP(A1417,Klassifizierung!$E$4:$W$577,18,FALSE))</f>
        <v>TGA-EL</v>
      </c>
      <c r="J1417" s="33" t="s">
        <v>2126</v>
      </c>
      <c r="K1417" s="33" t="s">
        <v>21</v>
      </c>
      <c r="L1417" s="32"/>
      <c r="M1417" s="34"/>
      <c r="N1417" s="8" t="s">
        <v>93</v>
      </c>
      <c r="O1417" s="8"/>
    </row>
    <row r="1418" spans="1:15" s="9" customFormat="1" x14ac:dyDescent="0.25">
      <c r="A1418" s="16" t="s">
        <v>762</v>
      </c>
      <c r="C1418" s="26" t="s">
        <v>1904</v>
      </c>
      <c r="D1418" s="473"/>
      <c r="F1418" s="32" t="s">
        <v>1554</v>
      </c>
      <c r="G1418" s="33" t="s">
        <v>1688</v>
      </c>
      <c r="H1418" s="33" t="s">
        <v>1569</v>
      </c>
      <c r="I1418" s="32" t="str">
        <f>IF(VLOOKUP(A1418,Klassifizierung!$E$4:$W$577,18,FALSE)=0,"",VLOOKUP(A1418,Klassifizierung!$E$4:$W$577,18,FALSE))</f>
        <v>TGA-EL</v>
      </c>
      <c r="J1418" s="33" t="s">
        <v>2126</v>
      </c>
      <c r="K1418" s="33" t="s">
        <v>21</v>
      </c>
      <c r="L1418" s="32"/>
      <c r="M1418" s="34"/>
      <c r="N1418" s="8" t="s">
        <v>93</v>
      </c>
      <c r="O1418" s="8"/>
    </row>
    <row r="1419" spans="1:15" s="9" customFormat="1" x14ac:dyDescent="0.25">
      <c r="A1419" s="16" t="s">
        <v>762</v>
      </c>
      <c r="C1419" s="26" t="s">
        <v>1905</v>
      </c>
      <c r="D1419" s="473"/>
      <c r="F1419" s="32" t="s">
        <v>1554</v>
      </c>
      <c r="G1419" s="33" t="s">
        <v>1564</v>
      </c>
      <c r="H1419" s="33" t="s">
        <v>1569</v>
      </c>
      <c r="I1419" s="32" t="str">
        <f>IF(VLOOKUP(A1419,Klassifizierung!$E$4:$W$577,18,FALSE)=0,"",VLOOKUP(A1419,Klassifizierung!$E$4:$W$577,18,FALSE))</f>
        <v>TGA-EL</v>
      </c>
      <c r="J1419" s="33" t="s">
        <v>2126</v>
      </c>
      <c r="K1419" s="33" t="s">
        <v>21</v>
      </c>
      <c r="L1419" s="32"/>
      <c r="M1419" s="34"/>
      <c r="N1419" s="8" t="s">
        <v>93</v>
      </c>
      <c r="O1419" s="8"/>
    </row>
    <row r="1420" spans="1:15" s="9" customFormat="1" x14ac:dyDescent="0.25">
      <c r="A1420" s="16" t="s">
        <v>762</v>
      </c>
      <c r="C1420" s="26" t="s">
        <v>1906</v>
      </c>
      <c r="D1420" s="473"/>
      <c r="F1420" s="32" t="s">
        <v>1554</v>
      </c>
      <c r="G1420" s="33" t="s">
        <v>1564</v>
      </c>
      <c r="H1420" s="33" t="s">
        <v>1569</v>
      </c>
      <c r="I1420" s="32" t="str">
        <f>IF(VLOOKUP(A1420,Klassifizierung!$E$4:$W$577,18,FALSE)=0,"",VLOOKUP(A1420,Klassifizierung!$E$4:$W$577,18,FALSE))</f>
        <v>TGA-EL</v>
      </c>
      <c r="J1420" s="33" t="s">
        <v>2126</v>
      </c>
      <c r="K1420" s="33" t="s">
        <v>21</v>
      </c>
      <c r="L1420" s="32"/>
      <c r="M1420" s="34"/>
      <c r="N1420" s="8" t="s">
        <v>93</v>
      </c>
      <c r="O1420" s="8"/>
    </row>
    <row r="1421" spans="1:15" s="9" customFormat="1" x14ac:dyDescent="0.25">
      <c r="A1421" s="16" t="s">
        <v>762</v>
      </c>
      <c r="C1421" s="26" t="s">
        <v>1907</v>
      </c>
      <c r="D1421" s="473"/>
      <c r="F1421" s="32" t="s">
        <v>1554</v>
      </c>
      <c r="G1421" s="33" t="s">
        <v>1564</v>
      </c>
      <c r="H1421" s="33" t="s">
        <v>1569</v>
      </c>
      <c r="I1421" s="32" t="str">
        <f>IF(VLOOKUP(A1421,Klassifizierung!$E$4:$W$577,18,FALSE)=0,"",VLOOKUP(A1421,Klassifizierung!$E$4:$W$577,18,FALSE))</f>
        <v>TGA-EL</v>
      </c>
      <c r="J1421" s="33" t="s">
        <v>2126</v>
      </c>
      <c r="K1421" s="33" t="s">
        <v>21</v>
      </c>
      <c r="L1421" s="32"/>
      <c r="M1421" s="34"/>
      <c r="N1421" s="8" t="s">
        <v>93</v>
      </c>
      <c r="O1421" s="8"/>
    </row>
    <row r="1422" spans="1:15" s="9" customFormat="1" x14ac:dyDescent="0.25">
      <c r="A1422" s="16" t="s">
        <v>764</v>
      </c>
      <c r="C1422" s="18" t="s">
        <v>1566</v>
      </c>
      <c r="D1422" s="471"/>
      <c r="F1422" s="32" t="s">
        <v>1518</v>
      </c>
      <c r="G1422" s="33" t="s">
        <v>1564</v>
      </c>
      <c r="H1422" s="33" t="s">
        <v>1567</v>
      </c>
      <c r="I1422" s="32" t="str">
        <f>IF(VLOOKUP(A1422,Klassifizierung!$E$4:$W$577,18,FALSE)=0,"",VLOOKUP(A1422,Klassifizierung!$E$4:$W$577,18,FALSE))</f>
        <v>TGA-EL</v>
      </c>
      <c r="J1422" s="33" t="s">
        <v>2126</v>
      </c>
      <c r="K1422" s="33" t="s">
        <v>21</v>
      </c>
      <c r="L1422" s="32"/>
      <c r="M1422" s="34"/>
      <c r="N1422" s="8" t="s">
        <v>93</v>
      </c>
      <c r="O1422" s="8"/>
    </row>
    <row r="1423" spans="1:15" s="9" customFormat="1" x14ac:dyDescent="0.25">
      <c r="A1423" s="16" t="s">
        <v>764</v>
      </c>
      <c r="C1423" s="18" t="s">
        <v>1908</v>
      </c>
      <c r="D1423" s="471"/>
      <c r="F1423" s="32" t="s">
        <v>1554</v>
      </c>
      <c r="G1423" s="33" t="s">
        <v>1564</v>
      </c>
      <c r="H1423" s="33" t="s">
        <v>1569</v>
      </c>
      <c r="I1423" s="32" t="str">
        <f>IF(VLOOKUP(A1423,Klassifizierung!$E$4:$W$577,18,FALSE)=0,"",VLOOKUP(A1423,Klassifizierung!$E$4:$W$577,18,FALSE))</f>
        <v>TGA-EL</v>
      </c>
      <c r="J1423" s="33" t="s">
        <v>2126</v>
      </c>
      <c r="K1423" s="33" t="s">
        <v>21</v>
      </c>
      <c r="L1423" s="32"/>
      <c r="M1423" s="34"/>
      <c r="N1423" s="8" t="s">
        <v>93</v>
      </c>
      <c r="O1423" s="8"/>
    </row>
    <row r="1424" spans="1:15" s="9" customFormat="1" x14ac:dyDescent="0.25">
      <c r="A1424" s="16" t="s">
        <v>767</v>
      </c>
      <c r="C1424" s="18" t="s">
        <v>1615</v>
      </c>
      <c r="D1424" s="471"/>
      <c r="F1424" s="32" t="s">
        <v>1518</v>
      </c>
      <c r="G1424" s="33" t="s">
        <v>1564</v>
      </c>
      <c r="H1424" s="33" t="s">
        <v>1567</v>
      </c>
      <c r="I1424" s="32" t="str">
        <f>IF(VLOOKUP(A1424,Klassifizierung!$E$4:$W$577,18,FALSE)=0,"",VLOOKUP(A1424,Klassifizierung!$E$4:$W$577,18,FALSE))</f>
        <v>TGA-EL</v>
      </c>
      <c r="J1424" s="33" t="s">
        <v>2126</v>
      </c>
      <c r="K1424" s="33" t="s">
        <v>21</v>
      </c>
      <c r="L1424" s="32"/>
      <c r="M1424" s="34"/>
      <c r="N1424" s="8" t="s">
        <v>93</v>
      </c>
      <c r="O1424" s="8"/>
    </row>
    <row r="1425" spans="1:15" s="9" customFormat="1" x14ac:dyDescent="0.25">
      <c r="A1425" s="16" t="s">
        <v>767</v>
      </c>
      <c r="C1425" s="18" t="s">
        <v>1909</v>
      </c>
      <c r="D1425" s="471"/>
      <c r="F1425" s="32" t="s">
        <v>1554</v>
      </c>
      <c r="G1425" s="33" t="s">
        <v>1564</v>
      </c>
      <c r="H1425" s="33" t="s">
        <v>1569</v>
      </c>
      <c r="I1425" s="32" t="str">
        <f>IF(VLOOKUP(A1425,Klassifizierung!$E$4:$W$577,18,FALSE)=0,"",VLOOKUP(A1425,Klassifizierung!$E$4:$W$577,18,FALSE))</f>
        <v>TGA-EL</v>
      </c>
      <c r="J1425" s="33" t="s">
        <v>2126</v>
      </c>
      <c r="K1425" s="33" t="s">
        <v>21</v>
      </c>
      <c r="L1425" s="32"/>
      <c r="M1425" s="34"/>
      <c r="N1425" s="8" t="s">
        <v>93</v>
      </c>
      <c r="O1425" s="8"/>
    </row>
    <row r="1426" spans="1:15" s="9" customFormat="1" x14ac:dyDescent="0.25">
      <c r="A1426" s="16" t="s">
        <v>767</v>
      </c>
      <c r="C1426" s="18" t="s">
        <v>1910</v>
      </c>
      <c r="D1426" s="471"/>
      <c r="F1426" s="32" t="s">
        <v>1554</v>
      </c>
      <c r="G1426" s="33" t="s">
        <v>1911</v>
      </c>
      <c r="H1426" s="33" t="s">
        <v>1569</v>
      </c>
      <c r="I1426" s="32" t="str">
        <f>IF(VLOOKUP(A1426,Klassifizierung!$E$4:$W$577,18,FALSE)=0,"",VLOOKUP(A1426,Klassifizierung!$E$4:$W$577,18,FALSE))</f>
        <v>TGA-EL</v>
      </c>
      <c r="J1426" s="33" t="s">
        <v>2126</v>
      </c>
      <c r="K1426" s="33" t="s">
        <v>21</v>
      </c>
      <c r="L1426" s="32"/>
      <c r="M1426" s="34"/>
      <c r="N1426" s="8" t="s">
        <v>93</v>
      </c>
      <c r="O1426" s="8"/>
    </row>
    <row r="1427" spans="1:15" s="9" customFormat="1" x14ac:dyDescent="0.25">
      <c r="A1427" s="16" t="s">
        <v>769</v>
      </c>
      <c r="C1427" s="18" t="s">
        <v>1912</v>
      </c>
      <c r="D1427" s="471"/>
      <c r="F1427" s="32" t="s">
        <v>1554</v>
      </c>
      <c r="G1427" s="33" t="s">
        <v>1722</v>
      </c>
      <c r="H1427" s="33" t="s">
        <v>1569</v>
      </c>
      <c r="I1427" s="32" t="str">
        <f>IF(VLOOKUP(A1427,Klassifizierung!$E$4:$W$577,18,FALSE)=0,"",VLOOKUP(A1427,Klassifizierung!$E$4:$W$577,18,FALSE))</f>
        <v>TGA-EL</v>
      </c>
      <c r="J1427" s="33" t="s">
        <v>2126</v>
      </c>
      <c r="K1427" s="33" t="s">
        <v>21</v>
      </c>
      <c r="L1427" s="32"/>
      <c r="M1427" s="34"/>
      <c r="N1427" s="8" t="s">
        <v>93</v>
      </c>
      <c r="O1427" s="8"/>
    </row>
    <row r="1428" spans="1:15" s="9" customFormat="1" x14ac:dyDescent="0.25">
      <c r="A1428" s="16" t="s">
        <v>769</v>
      </c>
      <c r="C1428" s="18" t="s">
        <v>1913</v>
      </c>
      <c r="D1428" s="471"/>
      <c r="F1428" s="32" t="s">
        <v>1554</v>
      </c>
      <c r="G1428" s="33" t="s">
        <v>1688</v>
      </c>
      <c r="H1428" s="33" t="s">
        <v>1569</v>
      </c>
      <c r="I1428" s="32" t="str">
        <f>IF(VLOOKUP(A1428,Klassifizierung!$E$4:$W$577,18,FALSE)=0,"",VLOOKUP(A1428,Klassifizierung!$E$4:$W$577,18,FALSE))</f>
        <v>TGA-EL</v>
      </c>
      <c r="J1428" s="33" t="s">
        <v>2126</v>
      </c>
      <c r="K1428" s="33" t="s">
        <v>21</v>
      </c>
      <c r="L1428" s="32"/>
      <c r="M1428" s="34"/>
      <c r="N1428" s="8" t="s">
        <v>93</v>
      </c>
      <c r="O1428" s="8"/>
    </row>
    <row r="1429" spans="1:15" s="9" customFormat="1" x14ac:dyDescent="0.25">
      <c r="A1429" s="16" t="s">
        <v>774</v>
      </c>
      <c r="C1429" s="18" t="s">
        <v>1914</v>
      </c>
      <c r="D1429" s="471"/>
      <c r="F1429" s="32" t="s">
        <v>1554</v>
      </c>
      <c r="G1429" s="33" t="s">
        <v>1564</v>
      </c>
      <c r="H1429" s="33" t="s">
        <v>1569</v>
      </c>
      <c r="I1429" s="32" t="str">
        <f>IF(VLOOKUP(A1429,Klassifizierung!$E$4:$W$577,18,FALSE)=0,"",VLOOKUP(A1429,Klassifizierung!$E$4:$W$577,18,FALSE))</f>
        <v>TGA-EL</v>
      </c>
      <c r="J1429" s="33" t="s">
        <v>2126</v>
      </c>
      <c r="K1429" s="33" t="s">
        <v>21</v>
      </c>
      <c r="L1429" s="32"/>
      <c r="M1429" s="34"/>
      <c r="N1429" s="8" t="s">
        <v>93</v>
      </c>
      <c r="O1429" s="8"/>
    </row>
    <row r="1430" spans="1:15" s="9" customFormat="1" x14ac:dyDescent="0.25">
      <c r="A1430" s="16" t="s">
        <v>774</v>
      </c>
      <c r="C1430" s="18" t="s">
        <v>1915</v>
      </c>
      <c r="D1430" s="471"/>
      <c r="F1430" s="32" t="s">
        <v>1554</v>
      </c>
      <c r="G1430" s="33" t="s">
        <v>1564</v>
      </c>
      <c r="H1430" s="33" t="s">
        <v>1569</v>
      </c>
      <c r="I1430" s="32" t="str">
        <f>IF(VLOOKUP(A1430,Klassifizierung!$E$4:$W$577,18,FALSE)=0,"",VLOOKUP(A1430,Klassifizierung!$E$4:$W$577,18,FALSE))</f>
        <v>TGA-EL</v>
      </c>
      <c r="J1430" s="33" t="s">
        <v>2126</v>
      </c>
      <c r="K1430" s="33" t="s">
        <v>21</v>
      </c>
      <c r="L1430" s="32"/>
      <c r="M1430" s="34"/>
      <c r="N1430" s="8" t="s">
        <v>93</v>
      </c>
      <c r="O1430" s="8"/>
    </row>
    <row r="1431" spans="1:15" s="9" customFormat="1" x14ac:dyDescent="0.25">
      <c r="A1431" s="16" t="s">
        <v>774</v>
      </c>
      <c r="C1431" s="18" t="s">
        <v>1916</v>
      </c>
      <c r="D1431" s="471"/>
      <c r="F1431" s="32" t="s">
        <v>1554</v>
      </c>
      <c r="G1431" s="33" t="s">
        <v>1564</v>
      </c>
      <c r="H1431" s="33" t="s">
        <v>1569</v>
      </c>
      <c r="I1431" s="32" t="str">
        <f>IF(VLOOKUP(A1431,Klassifizierung!$E$4:$W$577,18,FALSE)=0,"",VLOOKUP(A1431,Klassifizierung!$E$4:$W$577,18,FALSE))</f>
        <v>TGA-EL</v>
      </c>
      <c r="J1431" s="33" t="s">
        <v>2126</v>
      </c>
      <c r="K1431" s="33" t="s">
        <v>21</v>
      </c>
      <c r="L1431" s="32"/>
      <c r="M1431" s="34"/>
      <c r="N1431" s="8" t="s">
        <v>93</v>
      </c>
      <c r="O1431" s="8"/>
    </row>
    <row r="1432" spans="1:15" s="9" customFormat="1" x14ac:dyDescent="0.25">
      <c r="A1432" s="16" t="s">
        <v>774</v>
      </c>
      <c r="C1432" s="18" t="s">
        <v>1768</v>
      </c>
      <c r="D1432" s="471"/>
      <c r="F1432" s="32" t="s">
        <v>1554</v>
      </c>
      <c r="G1432" s="33" t="s">
        <v>1568</v>
      </c>
      <c r="H1432" s="33" t="s">
        <v>1569</v>
      </c>
      <c r="I1432" s="32" t="str">
        <f>IF(VLOOKUP(A1432,Klassifizierung!$E$4:$W$577,18,FALSE)=0,"",VLOOKUP(A1432,Klassifizierung!$E$4:$W$577,18,FALSE))</f>
        <v>TGA-EL</v>
      </c>
      <c r="J1432" s="33" t="s">
        <v>2126</v>
      </c>
      <c r="K1432" s="33" t="s">
        <v>21</v>
      </c>
      <c r="L1432" s="32"/>
      <c r="M1432" s="34"/>
      <c r="N1432" s="8" t="s">
        <v>93</v>
      </c>
      <c r="O1432" s="8"/>
    </row>
    <row r="1433" spans="1:15" s="9" customFormat="1" x14ac:dyDescent="0.25">
      <c r="A1433" s="16" t="s">
        <v>774</v>
      </c>
      <c r="C1433" s="18" t="s">
        <v>1790</v>
      </c>
      <c r="D1433" s="471"/>
      <c r="F1433" s="32" t="s">
        <v>1554</v>
      </c>
      <c r="G1433" s="33" t="s">
        <v>1568</v>
      </c>
      <c r="H1433" s="32" t="s">
        <v>1569</v>
      </c>
      <c r="I1433" s="32" t="str">
        <f>IF(VLOOKUP(A1433,Klassifizierung!$E$4:$W$577,18,FALSE)=0,"",VLOOKUP(A1433,Klassifizierung!$E$4:$W$577,18,FALSE))</f>
        <v>TGA-EL</v>
      </c>
      <c r="J1433" s="33" t="s">
        <v>2126</v>
      </c>
      <c r="K1433" s="33" t="s">
        <v>21</v>
      </c>
      <c r="L1433" s="32"/>
      <c r="M1433" s="34"/>
      <c r="N1433" s="8" t="s">
        <v>93</v>
      </c>
      <c r="O1433" s="8"/>
    </row>
    <row r="1434" spans="1:15" s="9" customFormat="1" x14ac:dyDescent="0.25">
      <c r="A1434" s="16" t="s">
        <v>774</v>
      </c>
      <c r="C1434" s="18" t="s">
        <v>1917</v>
      </c>
      <c r="D1434" s="471"/>
      <c r="F1434" s="32" t="s">
        <v>1520</v>
      </c>
      <c r="G1434" s="33" t="s">
        <v>1564</v>
      </c>
      <c r="H1434" s="33" t="s">
        <v>3678</v>
      </c>
      <c r="I1434" s="32" t="str">
        <f>IF(VLOOKUP(A1434,Klassifizierung!$E$4:$W$577,18,FALSE)=0,"",VLOOKUP(A1434,Klassifizierung!$E$4:$W$577,18,FALSE))</f>
        <v>TGA-EL</v>
      </c>
      <c r="J1434" s="33" t="s">
        <v>2126</v>
      </c>
      <c r="K1434" s="33" t="s">
        <v>21</v>
      </c>
      <c r="L1434" s="32"/>
      <c r="M1434" s="34"/>
      <c r="N1434" s="8" t="s">
        <v>93</v>
      </c>
      <c r="O1434" s="8"/>
    </row>
    <row r="1435" spans="1:15" s="9" customFormat="1" x14ac:dyDescent="0.25">
      <c r="A1435" s="16" t="s">
        <v>774</v>
      </c>
      <c r="C1435" s="18" t="s">
        <v>1918</v>
      </c>
      <c r="D1435" s="471"/>
      <c r="F1435" s="32" t="s">
        <v>1518</v>
      </c>
      <c r="G1435" s="33" t="s">
        <v>1564</v>
      </c>
      <c r="H1435" s="32" t="s">
        <v>1567</v>
      </c>
      <c r="I1435" s="32" t="str">
        <f>IF(VLOOKUP(A1435,Klassifizierung!$E$4:$W$577,18,FALSE)=0,"",VLOOKUP(A1435,Klassifizierung!$E$4:$W$577,18,FALSE))</f>
        <v>TGA-EL</v>
      </c>
      <c r="J1435" s="33" t="s">
        <v>2126</v>
      </c>
      <c r="K1435" s="33" t="s">
        <v>21</v>
      </c>
      <c r="L1435" s="32"/>
      <c r="M1435" s="34"/>
      <c r="N1435" s="8" t="s">
        <v>93</v>
      </c>
      <c r="O1435" s="8"/>
    </row>
    <row r="1436" spans="1:15" s="9" customFormat="1" x14ac:dyDescent="0.25">
      <c r="A1436" s="16" t="s">
        <v>776</v>
      </c>
      <c r="C1436" s="18" t="s">
        <v>1919</v>
      </c>
      <c r="D1436" s="471"/>
      <c r="F1436" s="32" t="s">
        <v>1554</v>
      </c>
      <c r="G1436" s="33" t="s">
        <v>1568</v>
      </c>
      <c r="H1436" s="32" t="s">
        <v>1569</v>
      </c>
      <c r="I1436" s="32" t="str">
        <f>IF(VLOOKUP(A1436,Klassifizierung!$E$4:$W$577,18,FALSE)=0,"",VLOOKUP(A1436,Klassifizierung!$E$4:$W$577,18,FALSE))</f>
        <v>TGA-EL</v>
      </c>
      <c r="J1436" s="33" t="s">
        <v>2126</v>
      </c>
      <c r="K1436" s="33" t="s">
        <v>21</v>
      </c>
      <c r="L1436" s="32"/>
      <c r="M1436" s="34"/>
      <c r="N1436" s="8" t="s">
        <v>93</v>
      </c>
      <c r="O1436" s="8"/>
    </row>
    <row r="1437" spans="1:15" s="9" customFormat="1" x14ac:dyDescent="0.25">
      <c r="A1437" s="16" t="s">
        <v>776</v>
      </c>
      <c r="C1437" s="18" t="s">
        <v>1566</v>
      </c>
      <c r="D1437" s="471"/>
      <c r="F1437" s="32" t="s">
        <v>1518</v>
      </c>
      <c r="G1437" s="33" t="s">
        <v>1564</v>
      </c>
      <c r="H1437" s="32" t="s">
        <v>1567</v>
      </c>
      <c r="I1437" s="32" t="str">
        <f>IF(VLOOKUP(A1437,Klassifizierung!$E$4:$W$577,18,FALSE)=0,"",VLOOKUP(A1437,Klassifizierung!$E$4:$W$577,18,FALSE))</f>
        <v>TGA-EL</v>
      </c>
      <c r="J1437" s="33" t="s">
        <v>2126</v>
      </c>
      <c r="K1437" s="33" t="s">
        <v>21</v>
      </c>
      <c r="L1437" s="32"/>
      <c r="M1437" s="34"/>
      <c r="N1437" s="8" t="s">
        <v>93</v>
      </c>
      <c r="O1437" s="8"/>
    </row>
    <row r="1438" spans="1:15" s="9" customFormat="1" x14ac:dyDescent="0.25">
      <c r="A1438" s="16" t="s">
        <v>776</v>
      </c>
      <c r="C1438" s="18" t="s">
        <v>1908</v>
      </c>
      <c r="D1438" s="471"/>
      <c r="F1438" s="32" t="s">
        <v>1554</v>
      </c>
      <c r="G1438" s="33" t="s">
        <v>1568</v>
      </c>
      <c r="H1438" s="32" t="s">
        <v>1569</v>
      </c>
      <c r="I1438" s="32" t="str">
        <f>IF(VLOOKUP(A1438,Klassifizierung!$E$4:$W$577,18,FALSE)=0,"",VLOOKUP(A1438,Klassifizierung!$E$4:$W$577,18,FALSE))</f>
        <v>TGA-EL</v>
      </c>
      <c r="J1438" s="33" t="s">
        <v>2126</v>
      </c>
      <c r="K1438" s="33" t="s">
        <v>21</v>
      </c>
      <c r="L1438" s="32"/>
      <c r="M1438" s="34"/>
      <c r="N1438" s="8" t="s">
        <v>93</v>
      </c>
      <c r="O1438" s="8"/>
    </row>
    <row r="1439" spans="1:15" s="9" customFormat="1" x14ac:dyDescent="0.25">
      <c r="A1439" s="526" t="s">
        <v>781</v>
      </c>
      <c r="C1439" s="18" t="s">
        <v>1615</v>
      </c>
      <c r="D1439" s="471"/>
      <c r="F1439" s="32" t="s">
        <v>1518</v>
      </c>
      <c r="G1439" s="33" t="s">
        <v>1564</v>
      </c>
      <c r="H1439" s="32" t="s">
        <v>3778</v>
      </c>
      <c r="I1439" s="32" t="str">
        <f>IF(VLOOKUP(A1439,Klassifizierung!$E$4:$W$577,18,FALSE)=0,"",VLOOKUP(A1439,Klassifizierung!$E$4:$W$577,18,FALSE))</f>
        <v>TGA-EL</v>
      </c>
      <c r="J1439" s="33" t="s">
        <v>2126</v>
      </c>
      <c r="K1439" s="33" t="s">
        <v>21</v>
      </c>
      <c r="L1439" s="32"/>
      <c r="M1439" s="34"/>
      <c r="N1439" s="8" t="s">
        <v>93</v>
      </c>
      <c r="O1439" s="8"/>
    </row>
    <row r="1440" spans="1:15" s="9" customFormat="1" x14ac:dyDescent="0.25">
      <c r="A1440" s="526" t="s">
        <v>781</v>
      </c>
      <c r="C1440" s="18" t="s">
        <v>1921</v>
      </c>
      <c r="D1440" s="471"/>
      <c r="F1440" s="32" t="s">
        <v>1554</v>
      </c>
      <c r="G1440" s="33" t="s">
        <v>1568</v>
      </c>
      <c r="H1440" s="32" t="s">
        <v>1569</v>
      </c>
      <c r="I1440" s="32" t="str">
        <f>IF(VLOOKUP(A1440,Klassifizierung!$E$4:$W$577,18,FALSE)=0,"",VLOOKUP(A1440,Klassifizierung!$E$4:$W$577,18,FALSE))</f>
        <v>TGA-EL</v>
      </c>
      <c r="J1440" s="33" t="s">
        <v>2126</v>
      </c>
      <c r="K1440" s="33" t="s">
        <v>21</v>
      </c>
      <c r="L1440" s="32"/>
      <c r="M1440" s="34"/>
      <c r="N1440" s="8" t="s">
        <v>93</v>
      </c>
      <c r="O1440" s="8"/>
    </row>
    <row r="1441" spans="1:15" s="9" customFormat="1" x14ac:dyDescent="0.25">
      <c r="A1441" s="526" t="s">
        <v>781</v>
      </c>
      <c r="C1441" s="18" t="s">
        <v>1922</v>
      </c>
      <c r="D1441" s="471"/>
      <c r="F1441" s="32" t="s">
        <v>1554</v>
      </c>
      <c r="G1441" s="33" t="s">
        <v>1568</v>
      </c>
      <c r="H1441" s="32" t="s">
        <v>1569</v>
      </c>
      <c r="I1441" s="32" t="str">
        <f>IF(VLOOKUP(A1441,Klassifizierung!$E$4:$W$577,18,FALSE)=0,"",VLOOKUP(A1441,Klassifizierung!$E$4:$W$577,18,FALSE))</f>
        <v>TGA-EL</v>
      </c>
      <c r="J1441" s="33" t="s">
        <v>2126</v>
      </c>
      <c r="K1441" s="33" t="s">
        <v>21</v>
      </c>
      <c r="L1441" s="32"/>
      <c r="M1441" s="34"/>
      <c r="N1441" s="8" t="s">
        <v>93</v>
      </c>
      <c r="O1441" s="8"/>
    </row>
    <row r="1442" spans="1:15" s="9" customFormat="1" x14ac:dyDescent="0.25">
      <c r="A1442" s="526" t="s">
        <v>781</v>
      </c>
      <c r="C1442" s="18" t="s">
        <v>1923</v>
      </c>
      <c r="D1442" s="471"/>
      <c r="F1442" s="32" t="s">
        <v>1518</v>
      </c>
      <c r="G1442" s="33" t="s">
        <v>1564</v>
      </c>
      <c r="H1442" s="32" t="s">
        <v>3779</v>
      </c>
      <c r="I1442" s="32" t="str">
        <f>IF(VLOOKUP(A1442,Klassifizierung!$E$4:$W$577,18,FALSE)=0,"",VLOOKUP(A1442,Klassifizierung!$E$4:$W$577,18,FALSE))</f>
        <v>TGA-EL</v>
      </c>
      <c r="J1442" s="33" t="s">
        <v>2126</v>
      </c>
      <c r="K1442" s="33" t="s">
        <v>21</v>
      </c>
      <c r="L1442" s="32"/>
      <c r="M1442" s="34"/>
      <c r="N1442" s="8" t="s">
        <v>93</v>
      </c>
      <c r="O1442" s="8"/>
    </row>
    <row r="1443" spans="1:15" s="9" customFormat="1" x14ac:dyDescent="0.25">
      <c r="A1443" s="526" t="s">
        <v>781</v>
      </c>
      <c r="C1443" s="18" t="s">
        <v>1925</v>
      </c>
      <c r="D1443" s="471"/>
      <c r="F1443" s="32" t="s">
        <v>1554</v>
      </c>
      <c r="G1443" s="33" t="s">
        <v>1644</v>
      </c>
      <c r="H1443" s="32" t="s">
        <v>1569</v>
      </c>
      <c r="I1443" s="32" t="str">
        <f>IF(VLOOKUP(A1443,Klassifizierung!$E$4:$W$577,18,FALSE)=0,"",VLOOKUP(A1443,Klassifizierung!$E$4:$W$577,18,FALSE))</f>
        <v>TGA-EL</v>
      </c>
      <c r="J1443" s="33" t="s">
        <v>2126</v>
      </c>
      <c r="K1443" s="33" t="s">
        <v>21</v>
      </c>
      <c r="L1443" s="32"/>
      <c r="M1443" s="34"/>
      <c r="N1443" s="8" t="s">
        <v>93</v>
      </c>
      <c r="O1443" s="8"/>
    </row>
    <row r="1444" spans="1:15" s="9" customFormat="1" x14ac:dyDescent="0.25">
      <c r="A1444" s="526" t="s">
        <v>781</v>
      </c>
      <c r="C1444" s="18" t="s">
        <v>1926</v>
      </c>
      <c r="D1444" s="471"/>
      <c r="F1444" s="32" t="s">
        <v>1518</v>
      </c>
      <c r="G1444" s="33" t="s">
        <v>1564</v>
      </c>
      <c r="H1444" s="32" t="s">
        <v>1567</v>
      </c>
      <c r="I1444" s="32" t="str">
        <f>IF(VLOOKUP(A1444,Klassifizierung!$E$4:$W$577,18,FALSE)=0,"",VLOOKUP(A1444,Klassifizierung!$E$4:$W$577,18,FALSE))</f>
        <v>TGA-EL</v>
      </c>
      <c r="J1444" s="33" t="s">
        <v>2126</v>
      </c>
      <c r="K1444" s="33" t="s">
        <v>21</v>
      </c>
      <c r="L1444" s="32"/>
      <c r="M1444" s="34"/>
      <c r="N1444" s="8" t="s">
        <v>93</v>
      </c>
      <c r="O1444" s="8"/>
    </row>
    <row r="1445" spans="1:15" s="9" customFormat="1" x14ac:dyDescent="0.25">
      <c r="A1445" s="526" t="s">
        <v>786</v>
      </c>
      <c r="C1445" s="18" t="s">
        <v>1927</v>
      </c>
      <c r="D1445" s="471"/>
      <c r="F1445" s="32" t="s">
        <v>1554</v>
      </c>
      <c r="G1445" s="33" t="s">
        <v>1564</v>
      </c>
      <c r="H1445" s="32" t="s">
        <v>1569</v>
      </c>
      <c r="I1445" s="32" t="str">
        <f>IF(VLOOKUP(A1445,Klassifizierung!$E$4:$W$577,18,FALSE)=0,"",VLOOKUP(A1445,Klassifizierung!$E$4:$W$577,18,FALSE))</f>
        <v>TGA-EL</v>
      </c>
      <c r="J1445" s="33" t="s">
        <v>2126</v>
      </c>
      <c r="K1445" s="33" t="s">
        <v>21</v>
      </c>
      <c r="L1445" s="32"/>
      <c r="M1445" s="34"/>
      <c r="N1445" s="8" t="s">
        <v>93</v>
      </c>
      <c r="O1445" s="8"/>
    </row>
    <row r="1446" spans="1:15" s="9" customFormat="1" x14ac:dyDescent="0.25">
      <c r="A1446" s="526" t="s">
        <v>786</v>
      </c>
      <c r="C1446" s="18" t="s">
        <v>1928</v>
      </c>
      <c r="D1446" s="471"/>
      <c r="F1446" s="32" t="s">
        <v>1554</v>
      </c>
      <c r="G1446" s="33" t="s">
        <v>1564</v>
      </c>
      <c r="H1446" s="32" t="s">
        <v>1569</v>
      </c>
      <c r="I1446" s="32" t="str">
        <f>IF(VLOOKUP(A1446,Klassifizierung!$E$4:$W$577,18,FALSE)=0,"",VLOOKUP(A1446,Klassifizierung!$E$4:$W$577,18,FALSE))</f>
        <v>TGA-EL</v>
      </c>
      <c r="J1446" s="33" t="s">
        <v>2126</v>
      </c>
      <c r="K1446" s="33" t="s">
        <v>21</v>
      </c>
      <c r="L1446" s="32"/>
      <c r="M1446" s="34"/>
      <c r="N1446" s="8" t="s">
        <v>93</v>
      </c>
      <c r="O1446" s="8"/>
    </row>
    <row r="1447" spans="1:15" s="9" customFormat="1" x14ac:dyDescent="0.25">
      <c r="A1447" s="526" t="s">
        <v>786</v>
      </c>
      <c r="C1447" s="18" t="s">
        <v>1921</v>
      </c>
      <c r="D1447" s="471"/>
      <c r="F1447" s="32" t="s">
        <v>1554</v>
      </c>
      <c r="G1447" s="33" t="s">
        <v>1564</v>
      </c>
      <c r="H1447" s="32" t="s">
        <v>1569</v>
      </c>
      <c r="I1447" s="32" t="str">
        <f>IF(VLOOKUP(A1447,Klassifizierung!$E$4:$W$577,18,FALSE)=0,"",VLOOKUP(A1447,Klassifizierung!$E$4:$W$577,18,FALSE))</f>
        <v>TGA-EL</v>
      </c>
      <c r="J1447" s="33" t="s">
        <v>2126</v>
      </c>
      <c r="K1447" s="33" t="s">
        <v>21</v>
      </c>
      <c r="L1447" s="32"/>
      <c r="M1447" s="34"/>
      <c r="N1447" s="8" t="s">
        <v>93</v>
      </c>
      <c r="O1447" s="8"/>
    </row>
    <row r="1448" spans="1:15" s="9" customFormat="1" x14ac:dyDescent="0.25">
      <c r="A1448" s="526" t="s">
        <v>786</v>
      </c>
      <c r="C1448" s="18" t="s">
        <v>1929</v>
      </c>
      <c r="D1448" s="471"/>
      <c r="F1448" s="32" t="s">
        <v>1554</v>
      </c>
      <c r="G1448" s="33" t="s">
        <v>1564</v>
      </c>
      <c r="H1448" s="32" t="s">
        <v>1569</v>
      </c>
      <c r="I1448" s="32" t="str">
        <f>IF(VLOOKUP(A1448,Klassifizierung!$E$4:$W$577,18,FALSE)=0,"",VLOOKUP(A1448,Klassifizierung!$E$4:$W$577,18,FALSE))</f>
        <v>TGA-EL</v>
      </c>
      <c r="J1448" s="33" t="s">
        <v>2126</v>
      </c>
      <c r="K1448" s="33" t="s">
        <v>21</v>
      </c>
      <c r="L1448" s="32"/>
      <c r="M1448" s="34"/>
      <c r="N1448" s="8" t="s">
        <v>93</v>
      </c>
      <c r="O1448" s="8"/>
    </row>
    <row r="1449" spans="1:15" s="9" customFormat="1" x14ac:dyDescent="0.25">
      <c r="A1449" s="526" t="s">
        <v>786</v>
      </c>
      <c r="C1449" s="18" t="s">
        <v>1925</v>
      </c>
      <c r="D1449" s="471"/>
      <c r="F1449" s="32" t="s">
        <v>1554</v>
      </c>
      <c r="G1449" s="33" t="s">
        <v>1564</v>
      </c>
      <c r="H1449" s="32" t="s">
        <v>1569</v>
      </c>
      <c r="I1449" s="32" t="str">
        <f>IF(VLOOKUP(A1449,Klassifizierung!$E$4:$W$577,18,FALSE)=0,"",VLOOKUP(A1449,Klassifizierung!$E$4:$W$577,18,FALSE))</f>
        <v>TGA-EL</v>
      </c>
      <c r="J1449" s="33" t="s">
        <v>2126</v>
      </c>
      <c r="K1449" s="33" t="s">
        <v>21</v>
      </c>
      <c r="L1449" s="32"/>
      <c r="M1449" s="34"/>
      <c r="N1449" s="8" t="s">
        <v>93</v>
      </c>
      <c r="O1449" s="8"/>
    </row>
    <row r="1450" spans="1:15" s="9" customFormat="1" x14ac:dyDescent="0.25">
      <c r="A1450" s="526" t="s">
        <v>786</v>
      </c>
      <c r="C1450" s="18" t="s">
        <v>1659</v>
      </c>
      <c r="D1450" s="471"/>
      <c r="F1450" s="32" t="s">
        <v>1554</v>
      </c>
      <c r="G1450" s="33" t="s">
        <v>1642</v>
      </c>
      <c r="H1450" s="32" t="s">
        <v>1569</v>
      </c>
      <c r="I1450" s="32" t="str">
        <f>IF(VLOOKUP(A1450,Klassifizierung!$E$4:$W$577,18,FALSE)=0,"",VLOOKUP(A1450,Klassifizierung!$E$4:$W$577,18,FALSE))</f>
        <v>TGA-EL</v>
      </c>
      <c r="J1450" s="33" t="s">
        <v>2126</v>
      </c>
      <c r="K1450" s="33" t="s">
        <v>21</v>
      </c>
      <c r="L1450" s="32"/>
      <c r="M1450" s="34"/>
      <c r="N1450" s="8" t="s">
        <v>93</v>
      </c>
      <c r="O1450" s="8"/>
    </row>
    <row r="1451" spans="1:15" s="9" customFormat="1" x14ac:dyDescent="0.25">
      <c r="A1451" s="526" t="s">
        <v>786</v>
      </c>
      <c r="C1451" s="18" t="s">
        <v>1931</v>
      </c>
      <c r="D1451" s="471"/>
      <c r="F1451" s="32" t="s">
        <v>1520</v>
      </c>
      <c r="G1451" s="33" t="s">
        <v>1564</v>
      </c>
      <c r="H1451" s="33" t="s">
        <v>3678</v>
      </c>
      <c r="I1451" s="32" t="str">
        <f>IF(VLOOKUP(A1451,Klassifizierung!$E$4:$W$577,18,FALSE)=0,"",VLOOKUP(A1451,Klassifizierung!$E$4:$W$577,18,FALSE))</f>
        <v>TGA-EL</v>
      </c>
      <c r="J1451" s="33" t="s">
        <v>2126</v>
      </c>
      <c r="K1451" s="33" t="s">
        <v>21</v>
      </c>
      <c r="L1451" s="32"/>
      <c r="M1451" s="34"/>
      <c r="N1451" s="8" t="s">
        <v>93</v>
      </c>
      <c r="O1451" s="8"/>
    </row>
    <row r="1452" spans="1:15" s="9" customFormat="1" x14ac:dyDescent="0.25">
      <c r="A1452" s="526" t="s">
        <v>786</v>
      </c>
      <c r="C1452" s="18" t="s">
        <v>1932</v>
      </c>
      <c r="D1452" s="471"/>
      <c r="F1452" s="32" t="s">
        <v>1518</v>
      </c>
      <c r="G1452" s="33" t="s">
        <v>1564</v>
      </c>
      <c r="H1452" s="32" t="s">
        <v>1933</v>
      </c>
      <c r="I1452" s="32" t="str">
        <f>IF(VLOOKUP(A1452,Klassifizierung!$E$4:$W$577,18,FALSE)=0,"",VLOOKUP(A1452,Klassifizierung!$E$4:$W$577,18,FALSE))</f>
        <v>TGA-EL</v>
      </c>
      <c r="J1452" s="33" t="s">
        <v>2126</v>
      </c>
      <c r="K1452" s="33" t="s">
        <v>21</v>
      </c>
      <c r="L1452" s="32"/>
      <c r="M1452" s="34"/>
      <c r="N1452" s="8" t="s">
        <v>93</v>
      </c>
      <c r="O1452" s="8"/>
    </row>
    <row r="1453" spans="1:15" s="9" customFormat="1" x14ac:dyDescent="0.25">
      <c r="A1453" s="526" t="s">
        <v>786</v>
      </c>
      <c r="C1453" s="18" t="s">
        <v>1848</v>
      </c>
      <c r="D1453" s="471"/>
      <c r="F1453" s="32" t="s">
        <v>1554</v>
      </c>
      <c r="G1453" s="33" t="s">
        <v>1688</v>
      </c>
      <c r="H1453" s="32" t="s">
        <v>1569</v>
      </c>
      <c r="I1453" s="32" t="str">
        <f>IF(VLOOKUP(A1453,Klassifizierung!$E$4:$W$577,18,FALSE)=0,"",VLOOKUP(A1453,Klassifizierung!$E$4:$W$577,18,FALSE))</f>
        <v>TGA-EL</v>
      </c>
      <c r="J1453" s="33" t="s">
        <v>2126</v>
      </c>
      <c r="K1453" s="33" t="s">
        <v>21</v>
      </c>
      <c r="L1453" s="32"/>
      <c r="M1453" s="34"/>
      <c r="N1453" s="8" t="s">
        <v>93</v>
      </c>
      <c r="O1453" s="8"/>
    </row>
    <row r="1454" spans="1:15" s="9" customFormat="1" x14ac:dyDescent="0.25">
      <c r="A1454" s="526" t="s">
        <v>786</v>
      </c>
      <c r="C1454" s="18" t="s">
        <v>1901</v>
      </c>
      <c r="D1454" s="471"/>
      <c r="F1454" s="32" t="s">
        <v>1554</v>
      </c>
      <c r="G1454" s="33" t="s">
        <v>1568</v>
      </c>
      <c r="H1454" s="33" t="s">
        <v>1569</v>
      </c>
      <c r="I1454" s="32" t="str">
        <f>IF(VLOOKUP(A1454,Klassifizierung!$E$4:$W$577,18,FALSE)=0,"",VLOOKUP(A1454,Klassifizierung!$E$4:$W$577,18,FALSE))</f>
        <v>TGA-EL</v>
      </c>
      <c r="J1454" s="33" t="s">
        <v>2126</v>
      </c>
      <c r="K1454" s="33" t="s">
        <v>21</v>
      </c>
      <c r="L1454" s="32"/>
      <c r="M1454" s="34"/>
      <c r="N1454" s="8" t="s">
        <v>93</v>
      </c>
      <c r="O1454" s="8"/>
    </row>
    <row r="1455" spans="1:15" s="9" customFormat="1" x14ac:dyDescent="0.25">
      <c r="A1455" s="526" t="s">
        <v>786</v>
      </c>
      <c r="C1455" s="18" t="s">
        <v>1934</v>
      </c>
      <c r="D1455" s="471"/>
      <c r="F1455" s="32" t="s">
        <v>1518</v>
      </c>
      <c r="G1455" s="33" t="s">
        <v>1564</v>
      </c>
      <c r="H1455" s="33" t="s">
        <v>3780</v>
      </c>
      <c r="I1455" s="32" t="str">
        <f>IF(VLOOKUP(A1455,Klassifizierung!$E$4:$W$577,18,FALSE)=0,"",VLOOKUP(A1455,Klassifizierung!$E$4:$W$577,18,FALSE))</f>
        <v>TGA-EL</v>
      </c>
      <c r="J1455" s="33" t="s">
        <v>2126</v>
      </c>
      <c r="K1455" s="33" t="s">
        <v>21</v>
      </c>
      <c r="L1455" s="32"/>
      <c r="M1455" s="34"/>
      <c r="N1455" s="8" t="s">
        <v>93</v>
      </c>
      <c r="O1455" s="8"/>
    </row>
    <row r="1456" spans="1:15" s="9" customFormat="1" x14ac:dyDescent="0.25">
      <c r="A1456" s="526" t="s">
        <v>790</v>
      </c>
      <c r="C1456" s="18" t="s">
        <v>1615</v>
      </c>
      <c r="D1456" s="471"/>
      <c r="F1456" s="32" t="s">
        <v>1518</v>
      </c>
      <c r="G1456" s="33" t="s">
        <v>1564</v>
      </c>
      <c r="H1456" s="33" t="s">
        <v>1567</v>
      </c>
      <c r="I1456" s="32" t="str">
        <f>IF(VLOOKUP(A1456,Klassifizierung!$E$4:$W$577,18,FALSE)=0,"",VLOOKUP(A1456,Klassifizierung!$E$4:$W$577,18,FALSE))</f>
        <v>TGA-EL</v>
      </c>
      <c r="J1456" s="33" t="s">
        <v>2126</v>
      </c>
      <c r="K1456" s="33" t="s">
        <v>21</v>
      </c>
      <c r="L1456" s="32"/>
      <c r="M1456" s="34"/>
      <c r="N1456" s="8" t="s">
        <v>93</v>
      </c>
      <c r="O1456" s="8"/>
    </row>
    <row r="1457" spans="1:15" s="9" customFormat="1" x14ac:dyDescent="0.25">
      <c r="A1457" s="526" t="s">
        <v>790</v>
      </c>
      <c r="C1457" s="18" t="s">
        <v>1745</v>
      </c>
      <c r="D1457" s="471"/>
      <c r="F1457" s="32" t="s">
        <v>1554</v>
      </c>
      <c r="G1457" s="33" t="s">
        <v>1642</v>
      </c>
      <c r="H1457" s="33" t="s">
        <v>1569</v>
      </c>
      <c r="I1457" s="32" t="str">
        <f>IF(VLOOKUP(A1457,Klassifizierung!$E$4:$W$577,18,FALSE)=0,"",VLOOKUP(A1457,Klassifizierung!$E$4:$W$577,18,FALSE))</f>
        <v>TGA-EL</v>
      </c>
      <c r="J1457" s="33" t="s">
        <v>2126</v>
      </c>
      <c r="K1457" s="33" t="s">
        <v>21</v>
      </c>
      <c r="L1457" s="32"/>
      <c r="M1457" s="34"/>
      <c r="N1457" s="8" t="s">
        <v>93</v>
      </c>
      <c r="O1457" s="8"/>
    </row>
    <row r="1458" spans="1:15" s="9" customFormat="1" x14ac:dyDescent="0.25">
      <c r="A1458" s="526" t="s">
        <v>790</v>
      </c>
      <c r="C1458" s="18" t="s">
        <v>1723</v>
      </c>
      <c r="D1458" s="471"/>
      <c r="F1458" s="32" t="s">
        <v>1554</v>
      </c>
      <c r="G1458" s="33" t="s">
        <v>1688</v>
      </c>
      <c r="H1458" s="33" t="s">
        <v>1569</v>
      </c>
      <c r="I1458" s="32" t="str">
        <f>IF(VLOOKUP(A1458,Klassifizierung!$E$4:$W$577,18,FALSE)=0,"",VLOOKUP(A1458,Klassifizierung!$E$4:$W$577,18,FALSE))</f>
        <v>TGA-EL</v>
      </c>
      <c r="J1458" s="33" t="s">
        <v>2126</v>
      </c>
      <c r="K1458" s="33" t="s">
        <v>21</v>
      </c>
      <c r="L1458" s="32"/>
      <c r="M1458" s="34"/>
      <c r="N1458" s="8" t="s">
        <v>93</v>
      </c>
      <c r="O1458" s="8"/>
    </row>
    <row r="1459" spans="1:15" s="9" customFormat="1" x14ac:dyDescent="0.25">
      <c r="A1459" s="526" t="s">
        <v>794</v>
      </c>
      <c r="C1459" s="18" t="s">
        <v>1936</v>
      </c>
      <c r="D1459" s="471"/>
      <c r="F1459" s="32" t="s">
        <v>1554</v>
      </c>
      <c r="G1459" s="33" t="s">
        <v>1564</v>
      </c>
      <c r="H1459" s="33" t="s">
        <v>1569</v>
      </c>
      <c r="I1459" s="32" t="str">
        <f>IF(VLOOKUP(A1459,Klassifizierung!$E$4:$W$577,18,FALSE)=0,"",VLOOKUP(A1459,Klassifizierung!$E$4:$W$577,18,FALSE))</f>
        <v>TGA-EL</v>
      </c>
      <c r="J1459" s="33" t="s">
        <v>2126</v>
      </c>
      <c r="K1459" s="33" t="s">
        <v>21</v>
      </c>
      <c r="L1459" s="32"/>
      <c r="M1459" s="34"/>
      <c r="N1459" s="8" t="s">
        <v>93</v>
      </c>
      <c r="O1459" s="8"/>
    </row>
    <row r="1460" spans="1:15" s="9" customFormat="1" x14ac:dyDescent="0.25">
      <c r="A1460" s="526" t="s">
        <v>794</v>
      </c>
      <c r="C1460" s="18" t="s">
        <v>1937</v>
      </c>
      <c r="D1460" s="471"/>
      <c r="F1460" s="32" t="s">
        <v>1554</v>
      </c>
      <c r="G1460" s="33" t="s">
        <v>1564</v>
      </c>
      <c r="H1460" s="33" t="s">
        <v>1569</v>
      </c>
      <c r="I1460" s="32" t="str">
        <f>IF(VLOOKUP(A1460,Klassifizierung!$E$4:$W$577,18,FALSE)=0,"",VLOOKUP(A1460,Klassifizierung!$E$4:$W$577,18,FALSE))</f>
        <v>TGA-EL</v>
      </c>
      <c r="J1460" s="33" t="s">
        <v>2126</v>
      </c>
      <c r="K1460" s="33" t="s">
        <v>21</v>
      </c>
      <c r="L1460" s="32"/>
      <c r="M1460" s="34"/>
      <c r="N1460" s="8" t="s">
        <v>93</v>
      </c>
      <c r="O1460" s="8"/>
    </row>
    <row r="1461" spans="1:15" s="9" customFormat="1" x14ac:dyDescent="0.25">
      <c r="A1461" s="526" t="s">
        <v>794</v>
      </c>
      <c r="C1461" s="18" t="s">
        <v>1938</v>
      </c>
      <c r="D1461" s="471"/>
      <c r="F1461" s="32" t="s">
        <v>1518</v>
      </c>
      <c r="G1461" s="33" t="s">
        <v>1564</v>
      </c>
      <c r="H1461" s="21" t="s">
        <v>3781</v>
      </c>
      <c r="I1461" s="32" t="str">
        <f>IF(VLOOKUP(A1461,Klassifizierung!$E$4:$W$577,18,FALSE)=0,"",VLOOKUP(A1461,Klassifizierung!$E$4:$W$577,18,FALSE))</f>
        <v>TGA-EL</v>
      </c>
      <c r="J1461" s="33" t="s">
        <v>2126</v>
      </c>
      <c r="K1461" s="33" t="s">
        <v>21</v>
      </c>
      <c r="L1461" s="32"/>
      <c r="M1461" s="34"/>
      <c r="N1461" s="8" t="s">
        <v>93</v>
      </c>
      <c r="O1461" s="8"/>
    </row>
    <row r="1462" spans="1:15" s="9" customFormat="1" x14ac:dyDescent="0.25">
      <c r="A1462" s="526" t="s">
        <v>794</v>
      </c>
      <c r="C1462" s="18" t="s">
        <v>3782</v>
      </c>
      <c r="D1462" s="471"/>
      <c r="F1462" s="32" t="s">
        <v>1518</v>
      </c>
      <c r="G1462" s="33" t="s">
        <v>1564</v>
      </c>
      <c r="H1462" s="33" t="s">
        <v>1567</v>
      </c>
      <c r="I1462" s="32" t="str">
        <f>IF(VLOOKUP(A1462,Klassifizierung!$E$4:$W$577,18,FALSE)=0,"",VLOOKUP(A1462,Klassifizierung!$E$4:$W$577,18,FALSE))</f>
        <v>TGA-EL</v>
      </c>
      <c r="J1462" s="33" t="s">
        <v>2126</v>
      </c>
      <c r="K1462" s="33" t="s">
        <v>21</v>
      </c>
      <c r="L1462" s="32"/>
      <c r="M1462" s="34"/>
      <c r="N1462" s="8" t="s">
        <v>93</v>
      </c>
      <c r="O1462" s="8"/>
    </row>
    <row r="1463" spans="1:15" s="9" customFormat="1" x14ac:dyDescent="0.25">
      <c r="A1463" s="526" t="s">
        <v>794</v>
      </c>
      <c r="C1463" s="18" t="s">
        <v>1902</v>
      </c>
      <c r="D1463" s="471"/>
      <c r="F1463" s="32" t="s">
        <v>1518</v>
      </c>
      <c r="G1463" s="33" t="s">
        <v>1564</v>
      </c>
      <c r="H1463" s="33" t="s">
        <v>1567</v>
      </c>
      <c r="I1463" s="32" t="str">
        <f>IF(VLOOKUP(A1463,Klassifizierung!$E$4:$W$577,18,FALSE)=0,"",VLOOKUP(A1463,Klassifizierung!$E$4:$W$577,18,FALSE))</f>
        <v>TGA-EL</v>
      </c>
      <c r="J1463" s="33" t="s">
        <v>2126</v>
      </c>
      <c r="K1463" s="33" t="s">
        <v>21</v>
      </c>
      <c r="L1463" s="32"/>
      <c r="M1463" s="34"/>
      <c r="N1463" s="8" t="s">
        <v>93</v>
      </c>
      <c r="O1463" s="8"/>
    </row>
    <row r="1464" spans="1:15" s="9" customFormat="1" x14ac:dyDescent="0.25">
      <c r="A1464" s="526" t="s">
        <v>794</v>
      </c>
      <c r="C1464" s="20" t="s">
        <v>1940</v>
      </c>
      <c r="D1464" s="470"/>
      <c r="F1464" s="32" t="s">
        <v>1554</v>
      </c>
      <c r="G1464" s="33" t="s">
        <v>1564</v>
      </c>
      <c r="H1464" s="33" t="s">
        <v>1569</v>
      </c>
      <c r="I1464" s="32" t="str">
        <f>IF(VLOOKUP(A1464,Klassifizierung!$E$4:$W$577,18,FALSE)=0,"",VLOOKUP(A1464,Klassifizierung!$E$4:$W$577,18,FALSE))</f>
        <v>TGA-EL</v>
      </c>
      <c r="J1464" s="33" t="s">
        <v>2126</v>
      </c>
      <c r="K1464" s="33" t="s">
        <v>21</v>
      </c>
      <c r="L1464" s="32"/>
      <c r="M1464" s="34"/>
      <c r="N1464" s="8" t="s">
        <v>93</v>
      </c>
      <c r="O1464" s="8"/>
    </row>
    <row r="1465" spans="1:15" s="9" customFormat="1" x14ac:dyDescent="0.25">
      <c r="A1465" s="22" t="s">
        <v>798</v>
      </c>
      <c r="C1465" s="20" t="s">
        <v>1566</v>
      </c>
      <c r="D1465" s="470"/>
      <c r="F1465" s="32" t="s">
        <v>1518</v>
      </c>
      <c r="G1465" s="33" t="s">
        <v>1564</v>
      </c>
      <c r="H1465" s="33" t="s">
        <v>1567</v>
      </c>
      <c r="I1465" s="32" t="str">
        <f>IF(VLOOKUP(A1465,Klassifizierung!$E$4:$W$577,18,FALSE)=0,"",VLOOKUP(A1465,Klassifizierung!$E$4:$W$577,18,FALSE))</f>
        <v>TGA-EL</v>
      </c>
      <c r="J1465" s="33" t="s">
        <v>2126</v>
      </c>
      <c r="K1465" s="33" t="s">
        <v>21</v>
      </c>
      <c r="L1465" s="32"/>
      <c r="M1465" s="34"/>
      <c r="N1465" s="8" t="s">
        <v>93</v>
      </c>
      <c r="O1465" s="8"/>
    </row>
    <row r="1466" spans="1:15" s="9" customFormat="1" x14ac:dyDescent="0.25">
      <c r="A1466" s="16" t="s">
        <v>809</v>
      </c>
      <c r="C1466" s="20" t="s">
        <v>1941</v>
      </c>
      <c r="D1466" s="470"/>
      <c r="F1466" s="32" t="s">
        <v>1520</v>
      </c>
      <c r="G1466" s="33" t="s">
        <v>1564</v>
      </c>
      <c r="H1466" s="33" t="s">
        <v>3678</v>
      </c>
      <c r="I1466" s="32" t="str">
        <f>IF(VLOOKUP(A1466,Klassifizierung!$E$4:$W$577,18,FALSE)=0,"",VLOOKUP(A1466,Klassifizierung!$E$4:$W$577,18,FALSE))</f>
        <v>TGA-EL</v>
      </c>
      <c r="J1466" s="33" t="s">
        <v>2126</v>
      </c>
      <c r="K1466" s="33" t="s">
        <v>21</v>
      </c>
      <c r="L1466" s="32"/>
      <c r="M1466" s="34"/>
      <c r="N1466" s="8" t="s">
        <v>93</v>
      </c>
      <c r="O1466" s="8"/>
    </row>
    <row r="1467" spans="1:15" s="9" customFormat="1" x14ac:dyDescent="0.25">
      <c r="A1467" s="16" t="s">
        <v>814</v>
      </c>
      <c r="C1467" s="20" t="s">
        <v>1615</v>
      </c>
      <c r="D1467" s="470"/>
      <c r="F1467" s="32" t="s">
        <v>1518</v>
      </c>
      <c r="G1467" s="33" t="s">
        <v>1564</v>
      </c>
      <c r="H1467" s="21" t="s">
        <v>1942</v>
      </c>
      <c r="I1467" s="32" t="str">
        <f>IF(VLOOKUP(A1467,Klassifizierung!$E$4:$W$577,18,FALSE)=0,"",VLOOKUP(A1467,Klassifizierung!$E$4:$W$577,18,FALSE))</f>
        <v>TGA-EL</v>
      </c>
      <c r="J1467" s="33" t="s">
        <v>2126</v>
      </c>
      <c r="K1467" s="33" t="s">
        <v>21</v>
      </c>
      <c r="L1467" s="32"/>
      <c r="M1467" s="34"/>
      <c r="N1467" s="8" t="s">
        <v>93</v>
      </c>
      <c r="O1467" s="8"/>
    </row>
    <row r="1468" spans="1:15" s="9" customFormat="1" x14ac:dyDescent="0.25">
      <c r="A1468" s="16" t="s">
        <v>814</v>
      </c>
      <c r="C1468" s="18" t="s">
        <v>1943</v>
      </c>
      <c r="D1468" s="471"/>
      <c r="F1468" s="32" t="s">
        <v>1554</v>
      </c>
      <c r="G1468" s="33" t="s">
        <v>1564</v>
      </c>
      <c r="H1468" s="33" t="s">
        <v>1569</v>
      </c>
      <c r="I1468" s="32" t="str">
        <f>IF(VLOOKUP(A1468,Klassifizierung!$E$4:$W$577,18,FALSE)=0,"",VLOOKUP(A1468,Klassifizierung!$E$4:$W$577,18,FALSE))</f>
        <v>TGA-EL</v>
      </c>
      <c r="J1468" s="33" t="s">
        <v>2126</v>
      </c>
      <c r="K1468" s="33" t="s">
        <v>21</v>
      </c>
      <c r="L1468" s="32"/>
      <c r="M1468" s="34"/>
      <c r="N1468" s="8" t="s">
        <v>93</v>
      </c>
      <c r="O1468" s="8"/>
    </row>
    <row r="1469" spans="1:15" s="9" customFormat="1" x14ac:dyDescent="0.25">
      <c r="A1469" s="16" t="s">
        <v>814</v>
      </c>
      <c r="C1469" s="18" t="s">
        <v>1944</v>
      </c>
      <c r="D1469" s="471"/>
      <c r="F1469" s="32" t="s">
        <v>1554</v>
      </c>
      <c r="G1469" s="33" t="s">
        <v>1568</v>
      </c>
      <c r="H1469" s="33" t="s">
        <v>1569</v>
      </c>
      <c r="I1469" s="32" t="str">
        <f>IF(VLOOKUP(A1469,Klassifizierung!$E$4:$W$577,18,FALSE)=0,"",VLOOKUP(A1469,Klassifizierung!$E$4:$W$577,18,FALSE))</f>
        <v>TGA-EL</v>
      </c>
      <c r="J1469" s="33" t="s">
        <v>2126</v>
      </c>
      <c r="K1469" s="33" t="s">
        <v>21</v>
      </c>
      <c r="L1469" s="32"/>
      <c r="M1469" s="34"/>
      <c r="N1469" s="8" t="s">
        <v>93</v>
      </c>
      <c r="O1469" s="8"/>
    </row>
    <row r="1470" spans="1:15" s="9" customFormat="1" x14ac:dyDescent="0.25">
      <c r="A1470" s="16" t="s">
        <v>814</v>
      </c>
      <c r="C1470" s="18" t="s">
        <v>1945</v>
      </c>
      <c r="D1470" s="471"/>
      <c r="F1470" s="32" t="s">
        <v>1518</v>
      </c>
      <c r="G1470" s="33" t="s">
        <v>1564</v>
      </c>
      <c r="H1470" s="33" t="s">
        <v>1567</v>
      </c>
      <c r="I1470" s="32" t="str">
        <f>IF(VLOOKUP(A1470,Klassifizierung!$E$4:$W$577,18,FALSE)=0,"",VLOOKUP(A1470,Klassifizierung!$E$4:$W$577,18,FALSE))</f>
        <v>TGA-EL</v>
      </c>
      <c r="J1470" s="33" t="s">
        <v>2126</v>
      </c>
      <c r="K1470" s="33" t="s">
        <v>21</v>
      </c>
      <c r="L1470" s="32"/>
      <c r="M1470" s="34"/>
      <c r="N1470" s="8" t="s">
        <v>93</v>
      </c>
      <c r="O1470" s="8"/>
    </row>
    <row r="1471" spans="1:15" s="9" customFormat="1" x14ac:dyDescent="0.25">
      <c r="A1471" s="16" t="s">
        <v>814</v>
      </c>
      <c r="C1471" s="20" t="s">
        <v>1946</v>
      </c>
      <c r="D1471" s="470"/>
      <c r="F1471" s="32" t="s">
        <v>1554</v>
      </c>
      <c r="G1471" s="33" t="s">
        <v>1568</v>
      </c>
      <c r="H1471" s="33" t="s">
        <v>1569</v>
      </c>
      <c r="I1471" s="32" t="str">
        <f>IF(VLOOKUP(A1471,Klassifizierung!$E$4:$W$577,18,FALSE)=0,"",VLOOKUP(A1471,Klassifizierung!$E$4:$W$577,18,FALSE))</f>
        <v>TGA-EL</v>
      </c>
      <c r="J1471" s="33" t="s">
        <v>2126</v>
      </c>
      <c r="K1471" s="33" t="s">
        <v>21</v>
      </c>
      <c r="L1471" s="32"/>
      <c r="M1471" s="34"/>
      <c r="N1471" s="8" t="s">
        <v>93</v>
      </c>
      <c r="O1471" s="8"/>
    </row>
    <row r="1472" spans="1:15" s="9" customFormat="1" x14ac:dyDescent="0.25">
      <c r="A1472" s="16" t="s">
        <v>814</v>
      </c>
      <c r="C1472" s="18" t="s">
        <v>1947</v>
      </c>
      <c r="D1472" s="471"/>
      <c r="F1472" s="32" t="s">
        <v>1518</v>
      </c>
      <c r="G1472" s="33" t="s">
        <v>1564</v>
      </c>
      <c r="H1472" s="33" t="s">
        <v>1567</v>
      </c>
      <c r="I1472" s="32" t="str">
        <f>IF(VLOOKUP(A1472,Klassifizierung!$E$4:$W$577,18,FALSE)=0,"",VLOOKUP(A1472,Klassifizierung!$E$4:$W$577,18,FALSE))</f>
        <v>TGA-EL</v>
      </c>
      <c r="J1472" s="33" t="s">
        <v>2126</v>
      </c>
      <c r="K1472" s="33" t="s">
        <v>21</v>
      </c>
      <c r="L1472" s="32"/>
      <c r="M1472" s="34"/>
      <c r="N1472" s="8" t="s">
        <v>93</v>
      </c>
      <c r="O1472" s="8"/>
    </row>
    <row r="1473" spans="1:15" s="9" customFormat="1" x14ac:dyDescent="0.25">
      <c r="A1473" s="16" t="s">
        <v>814</v>
      </c>
      <c r="C1473" s="20" t="s">
        <v>1948</v>
      </c>
      <c r="D1473" s="470"/>
      <c r="F1473" s="32" t="s">
        <v>1554</v>
      </c>
      <c r="G1473" s="33" t="s">
        <v>1568</v>
      </c>
      <c r="H1473" s="33" t="s">
        <v>1569</v>
      </c>
      <c r="I1473" s="32" t="str">
        <f>IF(VLOOKUP(A1473,Klassifizierung!$E$4:$W$577,18,FALSE)=0,"",VLOOKUP(A1473,Klassifizierung!$E$4:$W$577,18,FALSE))</f>
        <v>TGA-EL</v>
      </c>
      <c r="J1473" s="33" t="s">
        <v>2126</v>
      </c>
      <c r="K1473" s="33" t="s">
        <v>21</v>
      </c>
      <c r="L1473" s="32"/>
      <c r="M1473" s="34"/>
      <c r="N1473" s="8" t="s">
        <v>93</v>
      </c>
      <c r="O1473" s="8"/>
    </row>
    <row r="1474" spans="1:15" s="9" customFormat="1" x14ac:dyDescent="0.25">
      <c r="A1474" s="16" t="s">
        <v>814</v>
      </c>
      <c r="C1474" s="18" t="s">
        <v>1949</v>
      </c>
      <c r="D1474" s="471"/>
      <c r="F1474" s="32" t="s">
        <v>1518</v>
      </c>
      <c r="G1474" s="33" t="s">
        <v>1564</v>
      </c>
      <c r="H1474" s="33" t="s">
        <v>1567</v>
      </c>
      <c r="I1474" s="32" t="str">
        <f>IF(VLOOKUP(A1474,Klassifizierung!$E$4:$W$577,18,FALSE)=0,"",VLOOKUP(A1474,Klassifizierung!$E$4:$W$577,18,FALSE))</f>
        <v>TGA-EL</v>
      </c>
      <c r="J1474" s="33" t="s">
        <v>2126</v>
      </c>
      <c r="K1474" s="33" t="s">
        <v>21</v>
      </c>
      <c r="L1474" s="32"/>
      <c r="M1474" s="34"/>
      <c r="N1474" s="8" t="s">
        <v>93</v>
      </c>
      <c r="O1474" s="8"/>
    </row>
    <row r="1475" spans="1:15" s="9" customFormat="1" x14ac:dyDescent="0.25">
      <c r="A1475" s="16" t="s">
        <v>814</v>
      </c>
      <c r="C1475" s="20" t="s">
        <v>3783</v>
      </c>
      <c r="D1475" s="470"/>
      <c r="F1475" s="32" t="s">
        <v>1554</v>
      </c>
      <c r="G1475" s="33" t="s">
        <v>1568</v>
      </c>
      <c r="H1475" s="33" t="s">
        <v>1569</v>
      </c>
      <c r="I1475" s="32" t="str">
        <f>IF(VLOOKUP(A1475,Klassifizierung!$E$4:$W$577,18,FALSE)=0,"",VLOOKUP(A1475,Klassifizierung!$E$4:$W$577,18,FALSE))</f>
        <v>TGA-EL</v>
      </c>
      <c r="J1475" s="33" t="s">
        <v>2126</v>
      </c>
      <c r="K1475" s="33" t="s">
        <v>21</v>
      </c>
      <c r="L1475" s="32"/>
      <c r="M1475" s="34"/>
      <c r="N1475" s="8" t="s">
        <v>93</v>
      </c>
      <c r="O1475" s="8"/>
    </row>
    <row r="1476" spans="1:15" s="9" customFormat="1" x14ac:dyDescent="0.25">
      <c r="A1476" s="16" t="s">
        <v>824</v>
      </c>
      <c r="C1476" s="20" t="s">
        <v>1615</v>
      </c>
      <c r="D1476" s="470"/>
      <c r="F1476" s="32" t="s">
        <v>1518</v>
      </c>
      <c r="G1476" s="33" t="s">
        <v>1564</v>
      </c>
      <c r="H1476" s="21" t="s">
        <v>3784</v>
      </c>
      <c r="I1476" s="32" t="str">
        <f>IF(VLOOKUP(A1476,Klassifizierung!$E$4:$W$577,18,FALSE)=0,"",VLOOKUP(A1476,Klassifizierung!$E$4:$W$577,18,FALSE))</f>
        <v>TGA-EL</v>
      </c>
      <c r="J1476" s="33" t="s">
        <v>2126</v>
      </c>
      <c r="K1476" s="33" t="s">
        <v>21</v>
      </c>
      <c r="L1476" s="32"/>
      <c r="M1476" s="34"/>
      <c r="N1476" s="8" t="s">
        <v>93</v>
      </c>
      <c r="O1476" s="8"/>
    </row>
    <row r="1477" spans="1:15" s="9" customFormat="1" x14ac:dyDescent="0.25">
      <c r="A1477" s="16" t="s">
        <v>825</v>
      </c>
      <c r="C1477" s="20" t="s">
        <v>1615</v>
      </c>
      <c r="D1477" s="470"/>
      <c r="F1477" s="32" t="s">
        <v>1518</v>
      </c>
      <c r="G1477" s="33" t="s">
        <v>1564</v>
      </c>
      <c r="H1477" s="33" t="s">
        <v>1567</v>
      </c>
      <c r="I1477" s="32" t="str">
        <f>IF(VLOOKUP(A1477,Klassifizierung!$E$4:$W$577,18,FALSE)=0,"",VLOOKUP(A1477,Klassifizierung!$E$4:$W$577,18,FALSE))</f>
        <v>TGA-EL</v>
      </c>
      <c r="J1477" s="33" t="s">
        <v>2126</v>
      </c>
      <c r="K1477" s="33" t="s">
        <v>21</v>
      </c>
      <c r="L1477" s="32"/>
      <c r="M1477" s="34"/>
      <c r="N1477" s="8" t="s">
        <v>93</v>
      </c>
      <c r="O1477" s="8"/>
    </row>
    <row r="1478" spans="1:15" s="9" customFormat="1" x14ac:dyDescent="0.25">
      <c r="A1478" s="16" t="s">
        <v>827</v>
      </c>
      <c r="C1478" s="20" t="s">
        <v>1615</v>
      </c>
      <c r="D1478" s="470"/>
      <c r="F1478" s="32" t="s">
        <v>1518</v>
      </c>
      <c r="G1478" s="33" t="s">
        <v>1564</v>
      </c>
      <c r="H1478" s="33" t="s">
        <v>1567</v>
      </c>
      <c r="I1478" s="32" t="str">
        <f>IF(VLOOKUP(A1478,Klassifizierung!$E$4:$W$577,18,FALSE)=0,"",VLOOKUP(A1478,Klassifizierung!$E$4:$W$577,18,FALSE))</f>
        <v>TGA-EL</v>
      </c>
      <c r="J1478" s="33" t="s">
        <v>2126</v>
      </c>
      <c r="K1478" s="33" t="s">
        <v>21</v>
      </c>
      <c r="L1478" s="32"/>
      <c r="M1478" s="34"/>
      <c r="N1478" s="8" t="s">
        <v>93</v>
      </c>
      <c r="O1478" s="8"/>
    </row>
    <row r="1479" spans="1:15" s="9" customFormat="1" x14ac:dyDescent="0.25">
      <c r="A1479" s="22" t="s">
        <v>830</v>
      </c>
      <c r="C1479" s="20" t="s">
        <v>1781</v>
      </c>
      <c r="D1479" s="470"/>
      <c r="F1479" s="32" t="s">
        <v>1554</v>
      </c>
      <c r="G1479" s="33" t="s">
        <v>1568</v>
      </c>
      <c r="H1479" s="33" t="s">
        <v>1569</v>
      </c>
      <c r="I1479" s="32" t="str">
        <f>IF(VLOOKUP(A1479,Klassifizierung!$E$4:$W$577,18,FALSE)=0,"",VLOOKUP(A1479,Klassifizierung!$E$4:$W$577,18,FALSE))</f>
        <v>TGA-EL</v>
      </c>
      <c r="J1479" s="33" t="s">
        <v>2126</v>
      </c>
      <c r="K1479" s="33" t="s">
        <v>21</v>
      </c>
      <c r="L1479" s="32"/>
      <c r="M1479" s="34"/>
      <c r="N1479" s="8" t="s">
        <v>93</v>
      </c>
      <c r="O1479" s="8"/>
    </row>
    <row r="1480" spans="1:15" s="9" customFormat="1" x14ac:dyDescent="0.25">
      <c r="A1480" s="22" t="s">
        <v>830</v>
      </c>
      <c r="C1480" s="18" t="s">
        <v>1950</v>
      </c>
      <c r="D1480" s="471"/>
      <c r="F1480" s="32" t="s">
        <v>1554</v>
      </c>
      <c r="G1480" s="33" t="s">
        <v>1568</v>
      </c>
      <c r="H1480" s="33" t="s">
        <v>1569</v>
      </c>
      <c r="I1480" s="32" t="str">
        <f>IF(VLOOKUP(A1480,Klassifizierung!$E$4:$W$577,18,FALSE)=0,"",VLOOKUP(A1480,Klassifizierung!$E$4:$W$577,18,FALSE))</f>
        <v>TGA-EL</v>
      </c>
      <c r="J1480" s="33" t="s">
        <v>2126</v>
      </c>
      <c r="K1480" s="33" t="s">
        <v>21</v>
      </c>
      <c r="L1480" s="32"/>
      <c r="M1480" s="34"/>
      <c r="N1480" s="8" t="s">
        <v>93</v>
      </c>
      <c r="O1480" s="8"/>
    </row>
    <row r="1481" spans="1:15" s="9" customFormat="1" x14ac:dyDescent="0.25">
      <c r="A1481" s="22" t="s">
        <v>830</v>
      </c>
      <c r="C1481" s="18" t="s">
        <v>1951</v>
      </c>
      <c r="D1481" s="471"/>
      <c r="F1481" s="32" t="s">
        <v>1554</v>
      </c>
      <c r="G1481" s="33" t="s">
        <v>1568</v>
      </c>
      <c r="H1481" s="33" t="s">
        <v>1569</v>
      </c>
      <c r="I1481" s="32" t="str">
        <f>IF(VLOOKUP(A1481,Klassifizierung!$E$4:$W$577,18,FALSE)=0,"",VLOOKUP(A1481,Klassifizierung!$E$4:$W$577,18,FALSE))</f>
        <v>TGA-EL</v>
      </c>
      <c r="J1481" s="33" t="s">
        <v>2126</v>
      </c>
      <c r="K1481" s="33" t="s">
        <v>21</v>
      </c>
      <c r="L1481" s="32"/>
      <c r="M1481" s="34"/>
      <c r="N1481" s="8" t="s">
        <v>93</v>
      </c>
      <c r="O1481" s="8"/>
    </row>
    <row r="1482" spans="1:15" s="9" customFormat="1" x14ac:dyDescent="0.25">
      <c r="A1482" s="22" t="s">
        <v>830</v>
      </c>
      <c r="C1482" s="18" t="s">
        <v>1952</v>
      </c>
      <c r="D1482" s="471"/>
      <c r="F1482" s="32" t="s">
        <v>1554</v>
      </c>
      <c r="G1482" s="33" t="s">
        <v>1568</v>
      </c>
      <c r="H1482" s="33" t="s">
        <v>1569</v>
      </c>
      <c r="I1482" s="32" t="str">
        <f>IF(VLOOKUP(A1482,Klassifizierung!$E$4:$W$577,18,FALSE)=0,"",VLOOKUP(A1482,Klassifizierung!$E$4:$W$577,18,FALSE))</f>
        <v>TGA-EL</v>
      </c>
      <c r="J1482" s="33" t="s">
        <v>2126</v>
      </c>
      <c r="K1482" s="33" t="s">
        <v>21</v>
      </c>
      <c r="L1482" s="32"/>
      <c r="M1482" s="34"/>
      <c r="N1482" s="8" t="s">
        <v>93</v>
      </c>
      <c r="O1482" s="8"/>
    </row>
    <row r="1483" spans="1:15" s="9" customFormat="1" x14ac:dyDescent="0.25">
      <c r="A1483" s="22" t="s">
        <v>830</v>
      </c>
      <c r="C1483" s="18" t="s">
        <v>1953</v>
      </c>
      <c r="D1483" s="471"/>
      <c r="F1483" s="32" t="s">
        <v>1518</v>
      </c>
      <c r="G1483" s="33" t="s">
        <v>1564</v>
      </c>
      <c r="H1483" s="33" t="s">
        <v>3785</v>
      </c>
      <c r="I1483" s="32" t="str">
        <f>IF(VLOOKUP(A1483,Klassifizierung!$E$4:$W$577,18,FALSE)=0,"",VLOOKUP(A1483,Klassifizierung!$E$4:$W$577,18,FALSE))</f>
        <v>TGA-EL</v>
      </c>
      <c r="J1483" s="33" t="s">
        <v>2126</v>
      </c>
      <c r="K1483" s="33" t="s">
        <v>21</v>
      </c>
      <c r="L1483" s="32"/>
      <c r="M1483" s="34"/>
      <c r="N1483" s="8" t="s">
        <v>93</v>
      </c>
      <c r="O1483" s="8"/>
    </row>
    <row r="1484" spans="1:15" s="9" customFormat="1" x14ac:dyDescent="0.25">
      <c r="A1484" s="16" t="s">
        <v>838</v>
      </c>
      <c r="C1484" s="20" t="s">
        <v>1615</v>
      </c>
      <c r="D1484" s="470"/>
      <c r="F1484" s="32" t="s">
        <v>1518</v>
      </c>
      <c r="G1484" s="33" t="s">
        <v>1564</v>
      </c>
      <c r="H1484" s="21" t="s">
        <v>3786</v>
      </c>
      <c r="I1484" s="32" t="str">
        <f>IF(VLOOKUP(A1484,Klassifizierung!$E$4:$W$577,18,FALSE)=0,"",VLOOKUP(A1484,Klassifizierung!$E$4:$W$577,18,FALSE))</f>
        <v>TGA-EL</v>
      </c>
      <c r="J1484" s="33" t="s">
        <v>2126</v>
      </c>
      <c r="K1484" s="33" t="s">
        <v>21</v>
      </c>
      <c r="L1484" s="32"/>
      <c r="M1484" s="34"/>
      <c r="N1484" s="8" t="s">
        <v>93</v>
      </c>
      <c r="O1484" s="8"/>
    </row>
    <row r="1485" spans="1:15" s="9" customFormat="1" x14ac:dyDescent="0.25">
      <c r="A1485" s="16" t="s">
        <v>839</v>
      </c>
      <c r="C1485" s="20" t="s">
        <v>1615</v>
      </c>
      <c r="D1485" s="470"/>
      <c r="F1485" s="32" t="s">
        <v>1518</v>
      </c>
      <c r="G1485" s="33" t="s">
        <v>1564</v>
      </c>
      <c r="H1485" s="21" t="s">
        <v>3787</v>
      </c>
      <c r="I1485" s="32" t="str">
        <f>IF(VLOOKUP(A1485,Klassifizierung!$E$4:$W$577,18,FALSE)=0,"",VLOOKUP(A1485,Klassifizierung!$E$4:$W$577,18,FALSE))</f>
        <v>TGA-EL</v>
      </c>
      <c r="J1485" s="33" t="s">
        <v>2126</v>
      </c>
      <c r="K1485" s="33" t="s">
        <v>21</v>
      </c>
      <c r="L1485" s="32"/>
      <c r="M1485" s="34"/>
      <c r="N1485" s="8" t="s">
        <v>93</v>
      </c>
      <c r="O1485" s="8"/>
    </row>
    <row r="1486" spans="1:15" s="9" customFormat="1" x14ac:dyDescent="0.25">
      <c r="A1486" s="16" t="s">
        <v>839</v>
      </c>
      <c r="C1486" s="20" t="s">
        <v>1781</v>
      </c>
      <c r="D1486" s="470"/>
      <c r="F1486" s="32" t="s">
        <v>1554</v>
      </c>
      <c r="G1486" s="33" t="s">
        <v>1564</v>
      </c>
      <c r="H1486" s="33" t="s">
        <v>1569</v>
      </c>
      <c r="I1486" s="32" t="str">
        <f>IF(VLOOKUP(A1486,Klassifizierung!$E$4:$W$577,18,FALSE)=0,"",VLOOKUP(A1486,Klassifizierung!$E$4:$W$577,18,FALSE))</f>
        <v>TGA-EL</v>
      </c>
      <c r="J1486" s="33" t="s">
        <v>2126</v>
      </c>
      <c r="K1486" s="33" t="s">
        <v>21</v>
      </c>
      <c r="L1486" s="32"/>
      <c r="M1486" s="34"/>
      <c r="N1486" s="8" t="s">
        <v>93</v>
      </c>
      <c r="O1486" s="8"/>
    </row>
    <row r="1487" spans="1:15" s="9" customFormat="1" x14ac:dyDescent="0.25">
      <c r="A1487" s="16" t="s">
        <v>845</v>
      </c>
      <c r="C1487" s="18" t="s">
        <v>1957</v>
      </c>
      <c r="D1487" s="471"/>
      <c r="F1487" s="32" t="s">
        <v>1518</v>
      </c>
      <c r="G1487" s="33" t="s">
        <v>1564</v>
      </c>
      <c r="H1487" s="33" t="s">
        <v>1567</v>
      </c>
      <c r="I1487" s="32" t="str">
        <f>IF(VLOOKUP(A1487,Klassifizierung!$E$4:$W$577,18,FALSE)=0,"",VLOOKUP(A1487,Klassifizierung!$E$4:$W$577,18,FALSE))</f>
        <v>TGA-EL</v>
      </c>
      <c r="J1487" s="33" t="s">
        <v>2126</v>
      </c>
      <c r="K1487" s="33" t="s">
        <v>21</v>
      </c>
      <c r="L1487" s="32"/>
      <c r="M1487" s="34"/>
      <c r="N1487" s="8" t="s">
        <v>93</v>
      </c>
      <c r="O1487" s="8"/>
    </row>
    <row r="1488" spans="1:15" s="9" customFormat="1" x14ac:dyDescent="0.25">
      <c r="A1488" s="16" t="s">
        <v>845</v>
      </c>
      <c r="C1488" s="18" t="s">
        <v>1958</v>
      </c>
      <c r="D1488" s="471"/>
      <c r="F1488" s="32" t="s">
        <v>1554</v>
      </c>
      <c r="G1488" s="33" t="s">
        <v>1568</v>
      </c>
      <c r="H1488" s="33" t="s">
        <v>1569</v>
      </c>
      <c r="I1488" s="32" t="str">
        <f>IF(VLOOKUP(A1488,Klassifizierung!$E$4:$W$577,18,FALSE)=0,"",VLOOKUP(A1488,Klassifizierung!$E$4:$W$577,18,FALSE))</f>
        <v>TGA-EL</v>
      </c>
      <c r="J1488" s="33" t="s">
        <v>2126</v>
      </c>
      <c r="K1488" s="33" t="s">
        <v>21</v>
      </c>
      <c r="L1488" s="32"/>
      <c r="M1488" s="34"/>
      <c r="N1488" s="8" t="s">
        <v>93</v>
      </c>
      <c r="O1488" s="8"/>
    </row>
    <row r="1489" spans="1:15" s="9" customFormat="1" x14ac:dyDescent="0.25">
      <c r="A1489" s="16" t="s">
        <v>845</v>
      </c>
      <c r="C1489" s="18" t="s">
        <v>1959</v>
      </c>
      <c r="D1489" s="471"/>
      <c r="F1489" s="32" t="s">
        <v>1554</v>
      </c>
      <c r="G1489" s="33" t="s">
        <v>1568</v>
      </c>
      <c r="H1489" s="33" t="s">
        <v>1569</v>
      </c>
      <c r="I1489" s="32" t="str">
        <f>IF(VLOOKUP(A1489,Klassifizierung!$E$4:$W$577,18,FALSE)=0,"",VLOOKUP(A1489,Klassifizierung!$E$4:$W$577,18,FALSE))</f>
        <v>TGA-EL</v>
      </c>
      <c r="J1489" s="33" t="s">
        <v>2126</v>
      </c>
      <c r="K1489" s="33" t="s">
        <v>21</v>
      </c>
      <c r="L1489" s="32"/>
      <c r="M1489" s="34"/>
      <c r="N1489" s="8" t="s">
        <v>93</v>
      </c>
      <c r="O1489" s="8"/>
    </row>
    <row r="1490" spans="1:15" s="9" customFormat="1" x14ac:dyDescent="0.25">
      <c r="A1490" s="16" t="s">
        <v>845</v>
      </c>
      <c r="C1490" s="18" t="s">
        <v>1960</v>
      </c>
      <c r="D1490" s="471"/>
      <c r="F1490" s="32" t="s">
        <v>1554</v>
      </c>
      <c r="G1490" s="33" t="s">
        <v>1568</v>
      </c>
      <c r="H1490" s="33" t="s">
        <v>1569</v>
      </c>
      <c r="I1490" s="32" t="str">
        <f>IF(VLOOKUP(A1490,Klassifizierung!$E$4:$W$577,18,FALSE)=0,"",VLOOKUP(A1490,Klassifizierung!$E$4:$W$577,18,FALSE))</f>
        <v>TGA-EL</v>
      </c>
      <c r="J1490" s="33" t="s">
        <v>2126</v>
      </c>
      <c r="K1490" s="33" t="s">
        <v>21</v>
      </c>
      <c r="L1490" s="32"/>
      <c r="M1490" s="34"/>
      <c r="N1490" s="8" t="s">
        <v>93</v>
      </c>
      <c r="O1490" s="8"/>
    </row>
    <row r="1491" spans="1:15" s="9" customFormat="1" x14ac:dyDescent="0.25">
      <c r="A1491" s="16" t="s">
        <v>845</v>
      </c>
      <c r="C1491" s="18" t="s">
        <v>1961</v>
      </c>
      <c r="D1491" s="471"/>
      <c r="F1491" s="32" t="s">
        <v>1554</v>
      </c>
      <c r="G1491" s="33" t="s">
        <v>1568</v>
      </c>
      <c r="H1491" s="33" t="s">
        <v>1569</v>
      </c>
      <c r="I1491" s="32" t="str">
        <f>IF(VLOOKUP(A1491,Klassifizierung!$E$4:$W$577,18,FALSE)=0,"",VLOOKUP(A1491,Klassifizierung!$E$4:$W$577,18,FALSE))</f>
        <v>TGA-EL</v>
      </c>
      <c r="J1491" s="33" t="s">
        <v>2126</v>
      </c>
      <c r="K1491" s="33" t="s">
        <v>21</v>
      </c>
      <c r="L1491" s="32"/>
      <c r="M1491" s="34"/>
      <c r="N1491" s="8" t="s">
        <v>93</v>
      </c>
      <c r="O1491" s="8"/>
    </row>
    <row r="1492" spans="1:15" s="9" customFormat="1" x14ac:dyDescent="0.25">
      <c r="A1492" s="16" t="s">
        <v>845</v>
      </c>
      <c r="C1492" s="18" t="s">
        <v>1962</v>
      </c>
      <c r="D1492" s="471"/>
      <c r="F1492" s="32" t="s">
        <v>1554</v>
      </c>
      <c r="G1492" s="33" t="s">
        <v>1568</v>
      </c>
      <c r="H1492" s="33" t="s">
        <v>1569</v>
      </c>
      <c r="I1492" s="32" t="str">
        <f>IF(VLOOKUP(A1492,Klassifizierung!$E$4:$W$577,18,FALSE)=0,"",VLOOKUP(A1492,Klassifizierung!$E$4:$W$577,18,FALSE))</f>
        <v>TGA-EL</v>
      </c>
      <c r="J1492" s="33" t="s">
        <v>2126</v>
      </c>
      <c r="K1492" s="33" t="s">
        <v>21</v>
      </c>
      <c r="L1492" s="32"/>
      <c r="M1492" s="34"/>
      <c r="N1492" s="8" t="s">
        <v>93</v>
      </c>
      <c r="O1492" s="8"/>
    </row>
    <row r="1493" spans="1:15" s="9" customFormat="1" x14ac:dyDescent="0.25">
      <c r="A1493" s="16" t="s">
        <v>845</v>
      </c>
      <c r="C1493" s="18" t="s">
        <v>1963</v>
      </c>
      <c r="D1493" s="471"/>
      <c r="F1493" s="32" t="s">
        <v>1518</v>
      </c>
      <c r="G1493" s="33" t="s">
        <v>1564</v>
      </c>
      <c r="H1493" s="33" t="s">
        <v>1567</v>
      </c>
      <c r="I1493" s="32" t="str">
        <f>IF(VLOOKUP(A1493,Klassifizierung!$E$4:$W$577,18,FALSE)=0,"",VLOOKUP(A1493,Klassifizierung!$E$4:$W$577,18,FALSE))</f>
        <v>TGA-EL</v>
      </c>
      <c r="J1493" s="33" t="s">
        <v>2126</v>
      </c>
      <c r="K1493" s="33" t="s">
        <v>21</v>
      </c>
      <c r="L1493" s="32"/>
      <c r="M1493" s="34"/>
      <c r="N1493" s="8" t="s">
        <v>93</v>
      </c>
      <c r="O1493" s="8"/>
    </row>
    <row r="1494" spans="1:15" s="9" customFormat="1" x14ac:dyDescent="0.25">
      <c r="A1494" s="16" t="s">
        <v>845</v>
      </c>
      <c r="C1494" s="18" t="s">
        <v>1964</v>
      </c>
      <c r="D1494" s="471"/>
      <c r="F1494" s="32" t="s">
        <v>1518</v>
      </c>
      <c r="G1494" s="33" t="s">
        <v>1564</v>
      </c>
      <c r="H1494" s="33" t="s">
        <v>1567</v>
      </c>
      <c r="I1494" s="32" t="str">
        <f>IF(VLOOKUP(A1494,Klassifizierung!$E$4:$W$577,18,FALSE)=0,"",VLOOKUP(A1494,Klassifizierung!$E$4:$W$577,18,FALSE))</f>
        <v>TGA-EL</v>
      </c>
      <c r="J1494" s="33" t="s">
        <v>2126</v>
      </c>
      <c r="K1494" s="33" t="s">
        <v>21</v>
      </c>
      <c r="L1494" s="32"/>
      <c r="M1494" s="34"/>
      <c r="N1494" s="8" t="s">
        <v>93</v>
      </c>
      <c r="O1494" s="8"/>
    </row>
    <row r="1495" spans="1:15" s="9" customFormat="1" x14ac:dyDescent="0.25">
      <c r="A1495" s="16" t="s">
        <v>845</v>
      </c>
      <c r="C1495" s="18" t="s">
        <v>1965</v>
      </c>
      <c r="D1495" s="471"/>
      <c r="F1495" s="32" t="s">
        <v>1554</v>
      </c>
      <c r="G1495" s="33" t="s">
        <v>1568</v>
      </c>
      <c r="H1495" s="33" t="s">
        <v>1569</v>
      </c>
      <c r="I1495" s="32" t="str">
        <f>IF(VLOOKUP(A1495,Klassifizierung!$E$4:$W$577,18,FALSE)=0,"",VLOOKUP(A1495,Klassifizierung!$E$4:$W$577,18,FALSE))</f>
        <v>TGA-EL</v>
      </c>
      <c r="J1495" s="33" t="s">
        <v>2126</v>
      </c>
      <c r="K1495" s="33" t="s">
        <v>21</v>
      </c>
      <c r="L1495" s="32"/>
      <c r="M1495" s="34"/>
      <c r="N1495" s="8" t="s">
        <v>93</v>
      </c>
      <c r="O1495" s="8"/>
    </row>
    <row r="1496" spans="1:15" s="9" customFormat="1" x14ac:dyDescent="0.25">
      <c r="A1496" s="16" t="s">
        <v>845</v>
      </c>
      <c r="C1496" s="18" t="s">
        <v>1966</v>
      </c>
      <c r="D1496" s="471"/>
      <c r="F1496" s="32" t="s">
        <v>1518</v>
      </c>
      <c r="G1496" s="33" t="s">
        <v>1564</v>
      </c>
      <c r="H1496" s="33" t="s">
        <v>1567</v>
      </c>
      <c r="I1496" s="32" t="str">
        <f>IF(VLOOKUP(A1496,Klassifizierung!$E$4:$W$577,18,FALSE)=0,"",VLOOKUP(A1496,Klassifizierung!$E$4:$W$577,18,FALSE))</f>
        <v>TGA-EL</v>
      </c>
      <c r="J1496" s="33" t="s">
        <v>2126</v>
      </c>
      <c r="K1496" s="33" t="s">
        <v>21</v>
      </c>
      <c r="L1496" s="32"/>
      <c r="M1496" s="34"/>
      <c r="N1496" s="8" t="s">
        <v>93</v>
      </c>
      <c r="O1496" s="8"/>
    </row>
    <row r="1497" spans="1:15" s="9" customFormat="1" x14ac:dyDescent="0.25">
      <c r="A1497" s="16" t="s">
        <v>847</v>
      </c>
      <c r="C1497" s="18" t="s">
        <v>1967</v>
      </c>
      <c r="D1497" s="471"/>
      <c r="F1497" s="32" t="s">
        <v>1554</v>
      </c>
      <c r="G1497" s="33" t="s">
        <v>1568</v>
      </c>
      <c r="H1497" s="33" t="s">
        <v>1569</v>
      </c>
      <c r="I1497" s="32" t="str">
        <f>IF(VLOOKUP(A1497,Klassifizierung!$E$4:$W$577,18,FALSE)=0,"",VLOOKUP(A1497,Klassifizierung!$E$4:$W$577,18,FALSE))</f>
        <v>TGA-EL</v>
      </c>
      <c r="J1497" s="33" t="s">
        <v>2126</v>
      </c>
      <c r="K1497" s="33" t="s">
        <v>21</v>
      </c>
      <c r="L1497" s="32"/>
      <c r="M1497" s="34"/>
      <c r="N1497" s="8" t="s">
        <v>93</v>
      </c>
      <c r="O1497" s="8"/>
    </row>
    <row r="1498" spans="1:15" s="9" customFormat="1" x14ac:dyDescent="0.25">
      <c r="A1498" s="16" t="s">
        <v>847</v>
      </c>
      <c r="C1498" s="18" t="s">
        <v>1968</v>
      </c>
      <c r="D1498" s="471"/>
      <c r="F1498" s="32" t="s">
        <v>1554</v>
      </c>
      <c r="G1498" s="33" t="s">
        <v>1568</v>
      </c>
      <c r="H1498" s="33" t="s">
        <v>1569</v>
      </c>
      <c r="I1498" s="32" t="str">
        <f>IF(VLOOKUP(A1498,Klassifizierung!$E$4:$W$577,18,FALSE)=0,"",VLOOKUP(A1498,Klassifizierung!$E$4:$W$577,18,FALSE))</f>
        <v>TGA-EL</v>
      </c>
      <c r="J1498" s="33" t="s">
        <v>2126</v>
      </c>
      <c r="K1498" s="33" t="s">
        <v>21</v>
      </c>
      <c r="L1498" s="32"/>
      <c r="M1498" s="34"/>
      <c r="N1498" s="8" t="s">
        <v>93</v>
      </c>
      <c r="O1498" s="8"/>
    </row>
    <row r="1499" spans="1:15" s="9" customFormat="1" x14ac:dyDescent="0.25">
      <c r="A1499" s="16" t="s">
        <v>849</v>
      </c>
      <c r="C1499" s="18" t="s">
        <v>1967</v>
      </c>
      <c r="D1499" s="471"/>
      <c r="F1499" s="32" t="s">
        <v>1554</v>
      </c>
      <c r="G1499" s="33" t="s">
        <v>1568</v>
      </c>
      <c r="H1499" s="33" t="s">
        <v>1569</v>
      </c>
      <c r="I1499" s="32" t="str">
        <f>IF(VLOOKUP(A1499,Klassifizierung!$E$4:$W$577,18,FALSE)=0,"",VLOOKUP(A1499,Klassifizierung!$E$4:$W$577,18,FALSE))</f>
        <v>TGA-EL</v>
      </c>
      <c r="J1499" s="33" t="s">
        <v>2126</v>
      </c>
      <c r="K1499" s="33" t="s">
        <v>21</v>
      </c>
      <c r="L1499" s="32"/>
      <c r="M1499" s="34"/>
      <c r="N1499" s="8" t="s">
        <v>93</v>
      </c>
      <c r="O1499" s="8"/>
    </row>
    <row r="1500" spans="1:15" s="9" customFormat="1" x14ac:dyDescent="0.25">
      <c r="A1500" s="16" t="s">
        <v>849</v>
      </c>
      <c r="C1500" s="18" t="s">
        <v>1968</v>
      </c>
      <c r="D1500" s="471"/>
      <c r="F1500" s="32" t="s">
        <v>1554</v>
      </c>
      <c r="G1500" s="33" t="s">
        <v>1568</v>
      </c>
      <c r="H1500" s="33" t="s">
        <v>1569</v>
      </c>
      <c r="I1500" s="32" t="str">
        <f>IF(VLOOKUP(A1500,Klassifizierung!$E$4:$W$577,18,FALSE)=0,"",VLOOKUP(A1500,Klassifizierung!$E$4:$W$577,18,FALSE))</f>
        <v>TGA-EL</v>
      </c>
      <c r="J1500" s="33" t="s">
        <v>2126</v>
      </c>
      <c r="K1500" s="33" t="s">
        <v>21</v>
      </c>
      <c r="L1500" s="32"/>
      <c r="M1500" s="34"/>
      <c r="N1500" s="8" t="s">
        <v>93</v>
      </c>
      <c r="O1500" s="8"/>
    </row>
    <row r="1501" spans="1:15" s="9" customFormat="1" x14ac:dyDescent="0.25">
      <c r="A1501" s="16" t="s">
        <v>849</v>
      </c>
      <c r="C1501" s="18" t="s">
        <v>1969</v>
      </c>
      <c r="D1501" s="471"/>
      <c r="F1501" s="32" t="s">
        <v>1554</v>
      </c>
      <c r="G1501" s="33" t="s">
        <v>1564</v>
      </c>
      <c r="H1501" s="33" t="s">
        <v>1569</v>
      </c>
      <c r="I1501" s="32" t="str">
        <f>IF(VLOOKUP(A1501,Klassifizierung!$E$4:$W$577,18,FALSE)=0,"",VLOOKUP(A1501,Klassifizierung!$E$4:$W$577,18,FALSE))</f>
        <v>TGA-EL</v>
      </c>
      <c r="J1501" s="33" t="s">
        <v>2126</v>
      </c>
      <c r="K1501" s="33" t="s">
        <v>21</v>
      </c>
      <c r="L1501" s="32"/>
      <c r="M1501" s="34"/>
      <c r="N1501" s="8" t="s">
        <v>93</v>
      </c>
      <c r="O1501" s="8"/>
    </row>
    <row r="1502" spans="1:15" s="9" customFormat="1" x14ac:dyDescent="0.25">
      <c r="A1502" s="16" t="s">
        <v>849</v>
      </c>
      <c r="C1502" s="18" t="s">
        <v>1970</v>
      </c>
      <c r="D1502" s="471"/>
      <c r="F1502" s="32" t="s">
        <v>1518</v>
      </c>
      <c r="G1502" s="33" t="s">
        <v>1564</v>
      </c>
      <c r="H1502" s="33" t="s">
        <v>1567</v>
      </c>
      <c r="I1502" s="32" t="str">
        <f>IF(VLOOKUP(A1502,Klassifizierung!$E$4:$W$577,18,FALSE)=0,"",VLOOKUP(A1502,Klassifizierung!$E$4:$W$577,18,FALSE))</f>
        <v>TGA-EL</v>
      </c>
      <c r="J1502" s="33" t="s">
        <v>2126</v>
      </c>
      <c r="K1502" s="33" t="s">
        <v>21</v>
      </c>
      <c r="L1502" s="32"/>
      <c r="M1502" s="34"/>
      <c r="N1502" s="8" t="s">
        <v>93</v>
      </c>
      <c r="O1502" s="8"/>
    </row>
    <row r="1503" spans="1:15" s="9" customFormat="1" x14ac:dyDescent="0.25">
      <c r="A1503" s="16" t="s">
        <v>849</v>
      </c>
      <c r="C1503" s="18" t="s">
        <v>1971</v>
      </c>
      <c r="D1503" s="471"/>
      <c r="F1503" s="32" t="s">
        <v>1554</v>
      </c>
      <c r="G1503" s="33" t="s">
        <v>1568</v>
      </c>
      <c r="H1503" s="33" t="s">
        <v>1569</v>
      </c>
      <c r="I1503" s="32" t="str">
        <f>IF(VLOOKUP(A1503,Klassifizierung!$E$4:$W$577,18,FALSE)=0,"",VLOOKUP(A1503,Klassifizierung!$E$4:$W$577,18,FALSE))</f>
        <v>TGA-EL</v>
      </c>
      <c r="J1503" s="33" t="s">
        <v>2126</v>
      </c>
      <c r="K1503" s="33" t="s">
        <v>21</v>
      </c>
      <c r="L1503" s="32"/>
      <c r="M1503" s="34"/>
      <c r="N1503" s="8" t="s">
        <v>93</v>
      </c>
      <c r="O1503" s="8"/>
    </row>
    <row r="1504" spans="1:15" s="9" customFormat="1" x14ac:dyDescent="0.25">
      <c r="A1504" s="16" t="s">
        <v>851</v>
      </c>
      <c r="C1504" s="18" t="s">
        <v>1967</v>
      </c>
      <c r="D1504" s="471"/>
      <c r="F1504" s="32" t="s">
        <v>1554</v>
      </c>
      <c r="G1504" s="33" t="s">
        <v>1568</v>
      </c>
      <c r="H1504" s="33" t="s">
        <v>1569</v>
      </c>
      <c r="I1504" s="32" t="str">
        <f>IF(VLOOKUP(A1504,Klassifizierung!$E$4:$W$577,18,FALSE)=0,"",VLOOKUP(A1504,Klassifizierung!$E$4:$W$577,18,FALSE))</f>
        <v>TGA-EL</v>
      </c>
      <c r="J1504" s="33" t="s">
        <v>2126</v>
      </c>
      <c r="K1504" s="33" t="s">
        <v>21</v>
      </c>
      <c r="L1504" s="32"/>
      <c r="M1504" s="34"/>
      <c r="N1504" s="8" t="s">
        <v>93</v>
      </c>
      <c r="O1504" s="8"/>
    </row>
    <row r="1505" spans="1:15" s="9" customFormat="1" x14ac:dyDescent="0.25">
      <c r="A1505" s="16" t="s">
        <v>851</v>
      </c>
      <c r="C1505" s="18" t="s">
        <v>1972</v>
      </c>
      <c r="D1505" s="471"/>
      <c r="F1505" s="32" t="s">
        <v>1554</v>
      </c>
      <c r="G1505" s="33" t="s">
        <v>1568</v>
      </c>
      <c r="H1505" s="33" t="s">
        <v>1569</v>
      </c>
      <c r="I1505" s="32" t="str">
        <f>IF(VLOOKUP(A1505,Klassifizierung!$E$4:$W$577,18,FALSE)=0,"",VLOOKUP(A1505,Klassifizierung!$E$4:$W$577,18,FALSE))</f>
        <v>TGA-EL</v>
      </c>
      <c r="J1505" s="33" t="s">
        <v>2126</v>
      </c>
      <c r="K1505" s="33" t="s">
        <v>21</v>
      </c>
      <c r="L1505" s="32"/>
      <c r="M1505" s="34"/>
      <c r="N1505" s="8" t="s">
        <v>93</v>
      </c>
      <c r="O1505" s="8"/>
    </row>
    <row r="1506" spans="1:15" s="9" customFormat="1" x14ac:dyDescent="0.25">
      <c r="A1506" s="16" t="s">
        <v>851</v>
      </c>
      <c r="C1506" s="18" t="s">
        <v>1973</v>
      </c>
      <c r="D1506" s="471"/>
      <c r="F1506" s="32" t="s">
        <v>1554</v>
      </c>
      <c r="G1506" s="33" t="s">
        <v>1568</v>
      </c>
      <c r="H1506" s="33" t="s">
        <v>1569</v>
      </c>
      <c r="I1506" s="32" t="str">
        <f>IF(VLOOKUP(A1506,Klassifizierung!$E$4:$W$577,18,FALSE)=0,"",VLOOKUP(A1506,Klassifizierung!$E$4:$W$577,18,FALSE))</f>
        <v>TGA-EL</v>
      </c>
      <c r="J1506" s="33" t="s">
        <v>2126</v>
      </c>
      <c r="K1506" s="33" t="s">
        <v>21</v>
      </c>
      <c r="L1506" s="32"/>
      <c r="M1506" s="34"/>
      <c r="N1506" s="8" t="s">
        <v>93</v>
      </c>
      <c r="O1506" s="8"/>
    </row>
    <row r="1507" spans="1:15" s="9" customFormat="1" x14ac:dyDescent="0.25">
      <c r="A1507" s="16" t="s">
        <v>851</v>
      </c>
      <c r="C1507" s="20" t="s">
        <v>1974</v>
      </c>
      <c r="D1507" s="470"/>
      <c r="F1507" s="32" t="s">
        <v>1554</v>
      </c>
      <c r="G1507" s="33" t="s">
        <v>1568</v>
      </c>
      <c r="H1507" s="33" t="s">
        <v>1569</v>
      </c>
      <c r="I1507" s="32" t="str">
        <f>IF(VLOOKUP(A1507,Klassifizierung!$E$4:$W$577,18,FALSE)=0,"",VLOOKUP(A1507,Klassifizierung!$E$4:$W$577,18,FALSE))</f>
        <v>TGA-EL</v>
      </c>
      <c r="J1507" s="33" t="s">
        <v>2126</v>
      </c>
      <c r="K1507" s="33" t="s">
        <v>21</v>
      </c>
      <c r="L1507" s="32"/>
      <c r="M1507" s="34"/>
      <c r="N1507" s="8" t="s">
        <v>93</v>
      </c>
      <c r="O1507" s="8"/>
    </row>
    <row r="1508" spans="1:15" s="9" customFormat="1" x14ac:dyDescent="0.25">
      <c r="A1508" s="16" t="s">
        <v>853</v>
      </c>
      <c r="C1508" s="18" t="s">
        <v>1946</v>
      </c>
      <c r="D1508" s="471"/>
      <c r="F1508" s="32" t="s">
        <v>1554</v>
      </c>
      <c r="G1508" s="33" t="s">
        <v>1568</v>
      </c>
      <c r="H1508" s="33" t="s">
        <v>1569</v>
      </c>
      <c r="I1508" s="32" t="str">
        <f>IF(VLOOKUP(A1508,Klassifizierung!$E$4:$W$577,18,FALSE)=0,"",VLOOKUP(A1508,Klassifizierung!$E$4:$W$577,18,FALSE))</f>
        <v>TGA-EL</v>
      </c>
      <c r="J1508" s="33" t="s">
        <v>2126</v>
      </c>
      <c r="K1508" s="33" t="s">
        <v>21</v>
      </c>
      <c r="L1508" s="32"/>
      <c r="M1508" s="34"/>
      <c r="N1508" s="8" t="s">
        <v>93</v>
      </c>
      <c r="O1508" s="8"/>
    </row>
    <row r="1509" spans="1:15" s="9" customFormat="1" x14ac:dyDescent="0.25">
      <c r="A1509" s="16" t="s">
        <v>853</v>
      </c>
      <c r="C1509" s="18" t="s">
        <v>1975</v>
      </c>
      <c r="D1509" s="471"/>
      <c r="F1509" s="32" t="s">
        <v>1554</v>
      </c>
      <c r="G1509" s="33" t="s">
        <v>1568</v>
      </c>
      <c r="H1509" s="33" t="s">
        <v>1569</v>
      </c>
      <c r="I1509" s="32" t="str">
        <f>IF(VLOOKUP(A1509,Klassifizierung!$E$4:$W$577,18,FALSE)=0,"",VLOOKUP(A1509,Klassifizierung!$E$4:$W$577,18,FALSE))</f>
        <v>TGA-EL</v>
      </c>
      <c r="J1509" s="33" t="s">
        <v>2126</v>
      </c>
      <c r="K1509" s="33" t="s">
        <v>21</v>
      </c>
      <c r="L1509" s="32"/>
      <c r="M1509" s="34"/>
      <c r="N1509" s="8" t="s">
        <v>93</v>
      </c>
      <c r="O1509" s="8"/>
    </row>
    <row r="1510" spans="1:15" s="9" customFormat="1" x14ac:dyDescent="0.25">
      <c r="A1510" s="16" t="s">
        <v>853</v>
      </c>
      <c r="C1510" s="20" t="s">
        <v>1976</v>
      </c>
      <c r="D1510" s="470"/>
      <c r="F1510" s="32" t="s">
        <v>1554</v>
      </c>
      <c r="G1510" s="33" t="s">
        <v>1568</v>
      </c>
      <c r="H1510" s="33" t="s">
        <v>1569</v>
      </c>
      <c r="I1510" s="32" t="str">
        <f>IF(VLOOKUP(A1510,Klassifizierung!$E$4:$W$577,18,FALSE)=0,"",VLOOKUP(A1510,Klassifizierung!$E$4:$W$577,18,FALSE))</f>
        <v>TGA-EL</v>
      </c>
      <c r="J1510" s="33" t="s">
        <v>2126</v>
      </c>
      <c r="K1510" s="33" t="s">
        <v>21</v>
      </c>
      <c r="L1510" s="32"/>
      <c r="M1510" s="34"/>
      <c r="N1510" s="8" t="s">
        <v>93</v>
      </c>
      <c r="O1510" s="8"/>
    </row>
    <row r="1511" spans="1:15" s="9" customFormat="1" x14ac:dyDescent="0.25">
      <c r="A1511" s="16" t="s">
        <v>853</v>
      </c>
      <c r="C1511" s="20" t="s">
        <v>1952</v>
      </c>
      <c r="D1511" s="470"/>
      <c r="F1511" s="32" t="s">
        <v>1554</v>
      </c>
      <c r="G1511" s="33" t="s">
        <v>1568</v>
      </c>
      <c r="H1511" s="33" t="s">
        <v>1569</v>
      </c>
      <c r="I1511" s="32" t="str">
        <f>IF(VLOOKUP(A1511,Klassifizierung!$E$4:$W$577,18,FALSE)=0,"",VLOOKUP(A1511,Klassifizierung!$E$4:$W$577,18,FALSE))</f>
        <v>TGA-EL</v>
      </c>
      <c r="J1511" s="33" t="s">
        <v>2126</v>
      </c>
      <c r="K1511" s="33" t="s">
        <v>21</v>
      </c>
      <c r="L1511" s="32"/>
      <c r="M1511" s="34"/>
      <c r="N1511" s="8" t="s">
        <v>93</v>
      </c>
      <c r="O1511" s="8"/>
    </row>
    <row r="1512" spans="1:15" s="9" customFormat="1" x14ac:dyDescent="0.25">
      <c r="A1512" s="16" t="s">
        <v>853</v>
      </c>
      <c r="C1512" s="20" t="s">
        <v>1830</v>
      </c>
      <c r="D1512" s="470"/>
      <c r="F1512" s="32"/>
      <c r="G1512" s="33" t="s">
        <v>1568</v>
      </c>
      <c r="H1512" s="33" t="s">
        <v>1569</v>
      </c>
      <c r="I1512" s="32" t="str">
        <f>IF(VLOOKUP(A1512,Klassifizierung!$E$4:$W$577,18,FALSE)=0,"",VLOOKUP(A1512,Klassifizierung!$E$4:$W$577,18,FALSE))</f>
        <v>TGA-EL</v>
      </c>
      <c r="J1512" s="33" t="s">
        <v>2126</v>
      </c>
      <c r="K1512" s="33" t="s">
        <v>21</v>
      </c>
      <c r="L1512" s="32"/>
      <c r="M1512" s="34"/>
      <c r="N1512" s="8" t="s">
        <v>93</v>
      </c>
      <c r="O1512" s="8"/>
    </row>
    <row r="1513" spans="1:15" s="9" customFormat="1" x14ac:dyDescent="0.25">
      <c r="A1513" s="16" t="s">
        <v>855</v>
      </c>
      <c r="C1513" s="18" t="s">
        <v>1977</v>
      </c>
      <c r="D1513" s="471"/>
      <c r="F1513" s="32" t="s">
        <v>1554</v>
      </c>
      <c r="G1513" s="33" t="s">
        <v>1568</v>
      </c>
      <c r="H1513" s="33" t="s">
        <v>1569</v>
      </c>
      <c r="I1513" s="32" t="str">
        <f>IF(VLOOKUP(A1513,Klassifizierung!$E$4:$W$577,18,FALSE)=0,"",VLOOKUP(A1513,Klassifizierung!$E$4:$W$577,18,FALSE))</f>
        <v/>
      </c>
      <c r="J1513" s="33" t="s">
        <v>2126</v>
      </c>
      <c r="K1513" s="33" t="s">
        <v>21</v>
      </c>
      <c r="L1513" s="32"/>
      <c r="M1513" s="34"/>
      <c r="N1513" s="8" t="s">
        <v>93</v>
      </c>
      <c r="O1513" s="8"/>
    </row>
    <row r="1514" spans="1:15" s="9" customFormat="1" x14ac:dyDescent="0.25">
      <c r="A1514" s="16" t="s">
        <v>855</v>
      </c>
      <c r="C1514" s="18" t="s">
        <v>1978</v>
      </c>
      <c r="D1514" s="471"/>
      <c r="F1514" s="32" t="s">
        <v>1554</v>
      </c>
      <c r="G1514" s="33" t="s">
        <v>1568</v>
      </c>
      <c r="H1514" s="33" t="s">
        <v>1569</v>
      </c>
      <c r="I1514" s="32" t="str">
        <f>IF(VLOOKUP(A1514,Klassifizierung!$E$4:$W$577,18,FALSE)=0,"",VLOOKUP(A1514,Klassifizierung!$E$4:$W$577,18,FALSE))</f>
        <v/>
      </c>
      <c r="J1514" s="33" t="s">
        <v>2126</v>
      </c>
      <c r="K1514" s="33" t="s">
        <v>21</v>
      </c>
      <c r="L1514" s="32"/>
      <c r="M1514" s="34"/>
      <c r="N1514" s="8" t="s">
        <v>93</v>
      </c>
      <c r="O1514" s="8"/>
    </row>
    <row r="1515" spans="1:15" s="9" customFormat="1" x14ac:dyDescent="0.25">
      <c r="A1515" s="16" t="s">
        <v>857</v>
      </c>
      <c r="C1515" s="20" t="s">
        <v>1974</v>
      </c>
      <c r="D1515" s="470"/>
      <c r="F1515" s="32" t="s">
        <v>1554</v>
      </c>
      <c r="G1515" s="33" t="s">
        <v>1568</v>
      </c>
      <c r="H1515" s="32" t="s">
        <v>1569</v>
      </c>
      <c r="I1515" s="32" t="str">
        <f>IF(VLOOKUP(A1515,Klassifizierung!$E$4:$W$577,18,FALSE)=0,"",VLOOKUP(A1515,Klassifizierung!$E$4:$W$577,18,FALSE))</f>
        <v>TGA-EL</v>
      </c>
      <c r="J1515" s="33" t="s">
        <v>2126</v>
      </c>
      <c r="K1515" s="33" t="s">
        <v>21</v>
      </c>
      <c r="L1515" s="32"/>
      <c r="M1515" s="34"/>
      <c r="N1515" s="8" t="s">
        <v>93</v>
      </c>
      <c r="O1515" s="8"/>
    </row>
    <row r="1516" spans="1:15" s="9" customFormat="1" x14ac:dyDescent="0.25">
      <c r="A1516" s="16" t="s">
        <v>859</v>
      </c>
      <c r="C1516" s="18" t="s">
        <v>1615</v>
      </c>
      <c r="D1516" s="471"/>
      <c r="F1516" s="32" t="s">
        <v>1518</v>
      </c>
      <c r="G1516" s="33" t="s">
        <v>1564</v>
      </c>
      <c r="H1516" s="21" t="s">
        <v>3788</v>
      </c>
      <c r="I1516" s="32" t="str">
        <f>IF(VLOOKUP(A1516,Klassifizierung!$E$4:$W$577,18,FALSE)=0,"",VLOOKUP(A1516,Klassifizierung!$E$4:$W$577,18,FALSE))</f>
        <v>TGA-EL</v>
      </c>
      <c r="J1516" s="33" t="s">
        <v>2126</v>
      </c>
      <c r="K1516" s="33" t="s">
        <v>21</v>
      </c>
      <c r="L1516" s="32"/>
      <c r="M1516" s="34"/>
      <c r="N1516" s="8" t="s">
        <v>93</v>
      </c>
      <c r="O1516" s="8"/>
    </row>
    <row r="1517" spans="1:15" s="9" customFormat="1" x14ac:dyDescent="0.25">
      <c r="A1517" s="16" t="s">
        <v>859</v>
      </c>
      <c r="C1517" s="18" t="s">
        <v>1934</v>
      </c>
      <c r="D1517" s="471"/>
      <c r="F1517" s="32" t="s">
        <v>1518</v>
      </c>
      <c r="G1517" s="33" t="s">
        <v>1564</v>
      </c>
      <c r="H1517" s="21" t="s">
        <v>3789</v>
      </c>
      <c r="I1517" s="32" t="str">
        <f>IF(VLOOKUP(A1517,Klassifizierung!$E$4:$W$577,18,FALSE)=0,"",VLOOKUP(A1517,Klassifizierung!$E$4:$W$577,18,FALSE))</f>
        <v>TGA-EL</v>
      </c>
      <c r="J1517" s="33" t="s">
        <v>2126</v>
      </c>
      <c r="K1517" s="33" t="s">
        <v>21</v>
      </c>
      <c r="L1517" s="32"/>
      <c r="M1517" s="34"/>
      <c r="N1517" s="8" t="s">
        <v>93</v>
      </c>
      <c r="O1517" s="8"/>
    </row>
    <row r="1518" spans="1:15" s="9" customFormat="1" x14ac:dyDescent="0.25">
      <c r="A1518" s="22" t="s">
        <v>867</v>
      </c>
      <c r="C1518" s="18" t="s">
        <v>1615</v>
      </c>
      <c r="D1518" s="471"/>
      <c r="F1518" s="32" t="s">
        <v>1518</v>
      </c>
      <c r="G1518" s="33" t="s">
        <v>1564</v>
      </c>
      <c r="H1518" s="21" t="s">
        <v>3790</v>
      </c>
      <c r="I1518" s="32" t="str">
        <f>IF(VLOOKUP(A1518,Klassifizierung!$E$4:$W$577,18,FALSE)=0,"",VLOOKUP(A1518,Klassifizierung!$E$4:$W$577,18,FALSE))</f>
        <v>TGA-EL</v>
      </c>
      <c r="J1518" s="33" t="s">
        <v>2126</v>
      </c>
      <c r="K1518" s="33" t="s">
        <v>21</v>
      </c>
      <c r="L1518" s="32"/>
      <c r="M1518" s="34"/>
      <c r="N1518" s="8" t="s">
        <v>93</v>
      </c>
      <c r="O1518" s="8"/>
    </row>
    <row r="1519" spans="1:15" s="9" customFormat="1" x14ac:dyDescent="0.25">
      <c r="A1519" s="22" t="s">
        <v>867</v>
      </c>
      <c r="C1519" s="18" t="s">
        <v>1980</v>
      </c>
      <c r="D1519" s="471"/>
      <c r="F1519" s="32" t="s">
        <v>1554</v>
      </c>
      <c r="G1519" s="33" t="s">
        <v>1568</v>
      </c>
      <c r="H1519" s="32" t="s">
        <v>1569</v>
      </c>
      <c r="I1519" s="32" t="str">
        <f>IF(VLOOKUP(A1519,Klassifizierung!$E$4:$W$577,18,FALSE)=0,"",VLOOKUP(A1519,Klassifizierung!$E$4:$W$577,18,FALSE))</f>
        <v>TGA-EL</v>
      </c>
      <c r="J1519" s="33" t="s">
        <v>2126</v>
      </c>
      <c r="K1519" s="33" t="s">
        <v>21</v>
      </c>
      <c r="L1519" s="32"/>
      <c r="M1519" s="34"/>
      <c r="N1519" s="8" t="s">
        <v>93</v>
      </c>
      <c r="O1519" s="8"/>
    </row>
    <row r="1520" spans="1:15" s="9" customFormat="1" x14ac:dyDescent="0.25">
      <c r="A1520" s="22" t="s">
        <v>867</v>
      </c>
      <c r="C1520" s="18" t="s">
        <v>1981</v>
      </c>
      <c r="D1520" s="471"/>
      <c r="F1520" s="32" t="s">
        <v>1554</v>
      </c>
      <c r="G1520" s="33" t="s">
        <v>1568</v>
      </c>
      <c r="H1520" s="32" t="s">
        <v>1569</v>
      </c>
      <c r="I1520" s="32" t="str">
        <f>IF(VLOOKUP(A1520,Klassifizierung!$E$4:$W$577,18,FALSE)=0,"",VLOOKUP(A1520,Klassifizierung!$E$4:$W$577,18,FALSE))</f>
        <v>TGA-EL</v>
      </c>
      <c r="J1520" s="33" t="s">
        <v>2126</v>
      </c>
      <c r="K1520" s="33" t="s">
        <v>21</v>
      </c>
      <c r="L1520" s="32"/>
      <c r="M1520" s="34"/>
      <c r="N1520" s="8" t="s">
        <v>93</v>
      </c>
      <c r="O1520" s="8"/>
    </row>
    <row r="1521" spans="1:15" s="9" customFormat="1" x14ac:dyDescent="0.25">
      <c r="A1521" s="22" t="s">
        <v>867</v>
      </c>
      <c r="C1521" s="18" t="s">
        <v>1982</v>
      </c>
      <c r="D1521" s="471"/>
      <c r="F1521" s="32" t="s">
        <v>1554</v>
      </c>
      <c r="G1521" s="33" t="s">
        <v>1568</v>
      </c>
      <c r="H1521" s="32" t="s">
        <v>1569</v>
      </c>
      <c r="I1521" s="32" t="str">
        <f>IF(VLOOKUP(A1521,Klassifizierung!$E$4:$W$577,18,FALSE)=0,"",VLOOKUP(A1521,Klassifizierung!$E$4:$W$577,18,FALSE))</f>
        <v>TGA-EL</v>
      </c>
      <c r="J1521" s="33" t="s">
        <v>2126</v>
      </c>
      <c r="K1521" s="33" t="s">
        <v>21</v>
      </c>
      <c r="L1521" s="32"/>
      <c r="M1521" s="34"/>
      <c r="N1521" s="8" t="s">
        <v>93</v>
      </c>
      <c r="O1521" s="8"/>
    </row>
    <row r="1522" spans="1:15" s="9" customFormat="1" x14ac:dyDescent="0.25">
      <c r="A1522" s="22" t="s">
        <v>867</v>
      </c>
      <c r="C1522" s="18" t="s">
        <v>1983</v>
      </c>
      <c r="D1522" s="471"/>
      <c r="F1522" s="32" t="s">
        <v>1518</v>
      </c>
      <c r="G1522" s="33" t="s">
        <v>1564</v>
      </c>
      <c r="H1522" s="21" t="s">
        <v>1984</v>
      </c>
      <c r="I1522" s="32" t="str">
        <f>IF(VLOOKUP(A1522,Klassifizierung!$E$4:$W$577,18,FALSE)=0,"",VLOOKUP(A1522,Klassifizierung!$E$4:$W$577,18,FALSE))</f>
        <v>TGA-EL</v>
      </c>
      <c r="J1522" s="33" t="s">
        <v>2126</v>
      </c>
      <c r="K1522" s="33" t="s">
        <v>21</v>
      </c>
      <c r="L1522" s="32"/>
      <c r="M1522" s="34"/>
      <c r="N1522" s="8" t="s">
        <v>93</v>
      </c>
      <c r="O1522" s="8"/>
    </row>
    <row r="1523" spans="1:15" s="9" customFormat="1" x14ac:dyDescent="0.25">
      <c r="A1523" s="22" t="s">
        <v>867</v>
      </c>
      <c r="C1523" s="20" t="s">
        <v>1985</v>
      </c>
      <c r="D1523" s="470"/>
      <c r="F1523" s="32" t="s">
        <v>1554</v>
      </c>
      <c r="G1523" s="33" t="s">
        <v>1564</v>
      </c>
      <c r="H1523" s="32" t="s">
        <v>1569</v>
      </c>
      <c r="I1523" s="32" t="str">
        <f>IF(VLOOKUP(A1523,Klassifizierung!$E$4:$W$577,18,FALSE)=0,"",VLOOKUP(A1523,Klassifizierung!$E$4:$W$577,18,FALSE))</f>
        <v>TGA-EL</v>
      </c>
      <c r="J1523" s="33" t="s">
        <v>2126</v>
      </c>
      <c r="K1523" s="33" t="s">
        <v>21</v>
      </c>
      <c r="L1523" s="32"/>
      <c r="M1523" s="34"/>
      <c r="N1523" s="8" t="s">
        <v>93</v>
      </c>
      <c r="O1523" s="8"/>
    </row>
    <row r="1524" spans="1:15" s="9" customFormat="1" x14ac:dyDescent="0.25">
      <c r="A1524" s="22" t="s">
        <v>870</v>
      </c>
      <c r="C1524" s="20" t="s">
        <v>1566</v>
      </c>
      <c r="D1524" s="470"/>
      <c r="F1524" s="32" t="s">
        <v>1518</v>
      </c>
      <c r="G1524" s="33" t="s">
        <v>1564</v>
      </c>
      <c r="H1524" s="32" t="s">
        <v>1567</v>
      </c>
      <c r="I1524" s="32" t="str">
        <f>IF(VLOOKUP(A1524,Klassifizierung!$E$4:$W$577,18,FALSE)=0,"",VLOOKUP(A1524,Klassifizierung!$E$4:$W$577,18,FALSE))</f>
        <v>TGA-EL</v>
      </c>
      <c r="J1524" s="33" t="s">
        <v>2126</v>
      </c>
      <c r="K1524" s="33" t="s">
        <v>21</v>
      </c>
      <c r="L1524" s="32"/>
      <c r="M1524" s="34"/>
      <c r="N1524" s="8" t="s">
        <v>93</v>
      </c>
      <c r="O1524" s="8"/>
    </row>
    <row r="1525" spans="1:15" s="9" customFormat="1" ht="63.75" x14ac:dyDescent="0.25">
      <c r="A1525" s="16" t="s">
        <v>880</v>
      </c>
      <c r="C1525" s="18" t="s">
        <v>1987</v>
      </c>
      <c r="D1525" s="471"/>
      <c r="F1525" s="32" t="s">
        <v>1518</v>
      </c>
      <c r="G1525" s="33" t="s">
        <v>1564</v>
      </c>
      <c r="H1525" s="32" t="s">
        <v>1988</v>
      </c>
      <c r="I1525" s="32" t="str">
        <f>IF(VLOOKUP(A1525,Klassifizierung!$E$4:$W$577,18,FALSE)=0,"",VLOOKUP(A1525,Klassifizierung!$E$4:$W$577,18,FALSE))</f>
        <v>TGA-AP</v>
      </c>
      <c r="J1525" s="33" t="s">
        <v>2126</v>
      </c>
      <c r="K1525" s="33" t="s">
        <v>21</v>
      </c>
      <c r="L1525" s="32"/>
      <c r="M1525" s="34"/>
      <c r="N1525" s="8" t="s">
        <v>93</v>
      </c>
      <c r="O1525" s="8"/>
    </row>
    <row r="1526" spans="1:15" s="9" customFormat="1" ht="15" x14ac:dyDescent="0.25">
      <c r="A1526" s="16" t="s">
        <v>880</v>
      </c>
      <c r="C1526" s="18" t="s">
        <v>1989</v>
      </c>
      <c r="D1526" s="471"/>
      <c r="F1526" s="32" t="s">
        <v>1554</v>
      </c>
      <c r="G1526" s="33" t="s">
        <v>3712</v>
      </c>
      <c r="H1526" s="32" t="s">
        <v>1569</v>
      </c>
      <c r="I1526" s="32" t="str">
        <f>IF(VLOOKUP(A1526,Klassifizierung!$E$4:$W$577,18,FALSE)=0,"",VLOOKUP(A1526,Klassifizierung!$E$4:$W$577,18,FALSE))</f>
        <v>TGA-AP</v>
      </c>
      <c r="J1526" s="33" t="s">
        <v>2126</v>
      </c>
      <c r="K1526" s="33" t="s">
        <v>21</v>
      </c>
      <c r="L1526" s="32"/>
      <c r="M1526" s="34"/>
      <c r="N1526" s="8" t="s">
        <v>93</v>
      </c>
      <c r="O1526" s="8"/>
    </row>
    <row r="1527" spans="1:15" s="9" customFormat="1" x14ac:dyDescent="0.25">
      <c r="A1527" s="16" t="s">
        <v>880</v>
      </c>
      <c r="C1527" s="20" t="s">
        <v>1990</v>
      </c>
      <c r="D1527" s="470"/>
      <c r="F1527" s="32" t="s">
        <v>1554</v>
      </c>
      <c r="G1527" s="33" t="s">
        <v>1568</v>
      </c>
      <c r="H1527" s="32" t="s">
        <v>1569</v>
      </c>
      <c r="I1527" s="32" t="str">
        <f>IF(VLOOKUP(A1527,Klassifizierung!$E$4:$W$577,18,FALSE)=0,"",VLOOKUP(A1527,Klassifizierung!$E$4:$W$577,18,FALSE))</f>
        <v>TGA-AP</v>
      </c>
      <c r="J1527" s="33" t="s">
        <v>2126</v>
      </c>
      <c r="K1527" s="33" t="s">
        <v>21</v>
      </c>
      <c r="L1527" s="32"/>
      <c r="M1527" s="34"/>
      <c r="N1527" s="8" t="s">
        <v>93</v>
      </c>
      <c r="O1527" s="8"/>
    </row>
    <row r="1528" spans="1:15" s="9" customFormat="1" x14ac:dyDescent="0.25">
      <c r="A1528" s="16" t="s">
        <v>880</v>
      </c>
      <c r="C1528" s="20" t="s">
        <v>1991</v>
      </c>
      <c r="D1528" s="470"/>
      <c r="F1528" s="32" t="s">
        <v>1554</v>
      </c>
      <c r="G1528" s="33" t="s">
        <v>1596</v>
      </c>
      <c r="H1528" s="32" t="s">
        <v>1569</v>
      </c>
      <c r="I1528" s="32" t="str">
        <f>IF(VLOOKUP(A1528,Klassifizierung!$E$4:$W$577,18,FALSE)=0,"",VLOOKUP(A1528,Klassifizierung!$E$4:$W$577,18,FALSE))</f>
        <v>TGA-AP</v>
      </c>
      <c r="J1528" s="33" t="s">
        <v>2126</v>
      </c>
      <c r="K1528" s="33" t="s">
        <v>21</v>
      </c>
      <c r="L1528" s="32"/>
      <c r="M1528" s="34"/>
      <c r="N1528" s="8" t="s">
        <v>93</v>
      </c>
      <c r="O1528" s="8"/>
    </row>
    <row r="1529" spans="1:15" s="9" customFormat="1" x14ac:dyDescent="0.25">
      <c r="A1529" s="16" t="s">
        <v>880</v>
      </c>
      <c r="C1529" s="20" t="s">
        <v>1992</v>
      </c>
      <c r="D1529" s="470"/>
      <c r="F1529" s="32" t="s">
        <v>1554</v>
      </c>
      <c r="G1529" s="33" t="s">
        <v>1564</v>
      </c>
      <c r="H1529" s="32" t="s">
        <v>1569</v>
      </c>
      <c r="I1529" s="32" t="str">
        <f>IF(VLOOKUP(A1529,Klassifizierung!$E$4:$W$577,18,FALSE)=0,"",VLOOKUP(A1529,Klassifizierung!$E$4:$W$577,18,FALSE))</f>
        <v>TGA-AP</v>
      </c>
      <c r="J1529" s="33" t="s">
        <v>2126</v>
      </c>
      <c r="K1529" s="33" t="s">
        <v>21</v>
      </c>
      <c r="L1529" s="32"/>
      <c r="M1529" s="34"/>
      <c r="N1529" s="8" t="s">
        <v>93</v>
      </c>
      <c r="O1529" s="8"/>
    </row>
    <row r="1530" spans="1:15" s="9" customFormat="1" ht="51" x14ac:dyDescent="0.25">
      <c r="A1530" s="16" t="s">
        <v>884</v>
      </c>
      <c r="C1530" s="20" t="s">
        <v>3791</v>
      </c>
      <c r="D1530" s="470"/>
      <c r="F1530" s="32" t="s">
        <v>1518</v>
      </c>
      <c r="G1530" s="33" t="s">
        <v>1564</v>
      </c>
      <c r="H1530" s="32" t="s">
        <v>3792</v>
      </c>
      <c r="I1530" s="32" t="str">
        <f>IF(VLOOKUP(A1530,Klassifizierung!$E$4:$W$577,18,FALSE)=0,"",VLOOKUP(A1530,Klassifizierung!$E$4:$W$577,18,FALSE))</f>
        <v>TGA-AP</v>
      </c>
      <c r="J1530" s="33" t="s">
        <v>2126</v>
      </c>
      <c r="K1530" s="33" t="s">
        <v>21</v>
      </c>
      <c r="L1530" s="32"/>
      <c r="M1530" s="34"/>
      <c r="N1530" s="8" t="s">
        <v>93</v>
      </c>
      <c r="O1530" s="8"/>
    </row>
    <row r="1531" spans="1:15" s="9" customFormat="1" x14ac:dyDescent="0.25">
      <c r="A1531" s="16" t="s">
        <v>884</v>
      </c>
      <c r="C1531" s="20" t="s">
        <v>1659</v>
      </c>
      <c r="D1531" s="470"/>
      <c r="F1531" s="32" t="s">
        <v>1554</v>
      </c>
      <c r="G1531" s="33" t="s">
        <v>1642</v>
      </c>
      <c r="H1531" s="32" t="s">
        <v>1569</v>
      </c>
      <c r="I1531" s="32" t="str">
        <f>IF(VLOOKUP(A1531,Klassifizierung!$E$4:$W$577,18,FALSE)=0,"",VLOOKUP(A1531,Klassifizierung!$E$4:$W$577,18,FALSE))</f>
        <v>TGA-AP</v>
      </c>
      <c r="J1531" s="33" t="s">
        <v>2126</v>
      </c>
      <c r="K1531" s="33" t="s">
        <v>21</v>
      </c>
      <c r="L1531" s="32"/>
      <c r="M1531" s="34"/>
      <c r="N1531" s="8" t="s">
        <v>93</v>
      </c>
      <c r="O1531" s="8"/>
    </row>
    <row r="1532" spans="1:15" s="9" customFormat="1" x14ac:dyDescent="0.25">
      <c r="A1532" s="16" t="s">
        <v>884</v>
      </c>
      <c r="C1532" s="20" t="s">
        <v>1723</v>
      </c>
      <c r="D1532" s="470"/>
      <c r="F1532" s="32" t="s">
        <v>1554</v>
      </c>
      <c r="G1532" s="33" t="s">
        <v>1688</v>
      </c>
      <c r="H1532" s="32" t="s">
        <v>1569</v>
      </c>
      <c r="I1532" s="32" t="str">
        <f>IF(VLOOKUP(A1532,Klassifizierung!$E$4:$W$577,18,FALSE)=0,"",VLOOKUP(A1532,Klassifizierung!$E$4:$W$577,18,FALSE))</f>
        <v>TGA-AP</v>
      </c>
      <c r="J1532" s="33" t="s">
        <v>2126</v>
      </c>
      <c r="K1532" s="33" t="s">
        <v>21</v>
      </c>
      <c r="L1532" s="32"/>
      <c r="M1532" s="34"/>
      <c r="N1532" s="8" t="s">
        <v>93</v>
      </c>
      <c r="O1532" s="8"/>
    </row>
    <row r="1533" spans="1:15" s="9" customFormat="1" x14ac:dyDescent="0.25">
      <c r="A1533" s="16" t="s">
        <v>886</v>
      </c>
      <c r="C1533" s="20" t="s">
        <v>1993</v>
      </c>
      <c r="D1533" s="470"/>
      <c r="F1533" s="32" t="s">
        <v>1518</v>
      </c>
      <c r="G1533" s="33" t="s">
        <v>1564</v>
      </c>
      <c r="H1533" s="32" t="s">
        <v>3793</v>
      </c>
      <c r="I1533" s="32" t="str">
        <f>IF(VLOOKUP(A1533,Klassifizierung!$E$4:$W$577,18,FALSE)=0,"",VLOOKUP(A1533,Klassifizierung!$E$4:$W$577,18,FALSE))</f>
        <v>TGA-AP</v>
      </c>
      <c r="J1533" s="33" t="s">
        <v>2126</v>
      </c>
      <c r="K1533" s="33" t="s">
        <v>21</v>
      </c>
      <c r="L1533" s="32"/>
      <c r="M1533" s="34"/>
      <c r="N1533" s="8" t="s">
        <v>93</v>
      </c>
      <c r="O1533" s="8"/>
    </row>
    <row r="1534" spans="1:15" s="9" customFormat="1" x14ac:dyDescent="0.25">
      <c r="A1534" s="16" t="s">
        <v>888</v>
      </c>
      <c r="C1534" s="18" t="s">
        <v>1615</v>
      </c>
      <c r="D1534" s="471"/>
      <c r="F1534" s="32" t="s">
        <v>1518</v>
      </c>
      <c r="G1534" s="33" t="s">
        <v>1564</v>
      </c>
      <c r="H1534" s="32" t="s">
        <v>3794</v>
      </c>
      <c r="I1534" s="32" t="str">
        <f>IF(VLOOKUP(A1534,Klassifizierung!$E$4:$W$577,18,FALSE)=0,"",VLOOKUP(A1534,Klassifizierung!$E$4:$W$577,18,FALSE))</f>
        <v>TGA-AP</v>
      </c>
      <c r="J1534" s="33" t="s">
        <v>2126</v>
      </c>
      <c r="K1534" s="33" t="s">
        <v>21</v>
      </c>
      <c r="L1534" s="32"/>
      <c r="M1534" s="34"/>
      <c r="N1534" s="8" t="s">
        <v>93</v>
      </c>
      <c r="O1534" s="8"/>
    </row>
    <row r="1535" spans="1:15" s="9" customFormat="1" x14ac:dyDescent="0.25">
      <c r="A1535" s="16" t="s">
        <v>888</v>
      </c>
      <c r="C1535" s="18" t="s">
        <v>1994</v>
      </c>
      <c r="D1535" s="471"/>
      <c r="F1535" s="32" t="s">
        <v>1518</v>
      </c>
      <c r="G1535" s="33" t="s">
        <v>1564</v>
      </c>
      <c r="H1535" s="32" t="s">
        <v>3795</v>
      </c>
      <c r="I1535" s="32" t="str">
        <f>IF(VLOOKUP(A1535,Klassifizierung!$E$4:$W$577,18,FALSE)=0,"",VLOOKUP(A1535,Klassifizierung!$E$4:$W$577,18,FALSE))</f>
        <v>TGA-AP</v>
      </c>
      <c r="J1535" s="33" t="s">
        <v>2126</v>
      </c>
      <c r="K1535" s="33" t="s">
        <v>21</v>
      </c>
      <c r="L1535" s="32"/>
      <c r="M1535" s="34"/>
      <c r="N1535" s="8" t="s">
        <v>93</v>
      </c>
      <c r="O1535" s="8"/>
    </row>
    <row r="1536" spans="1:15" s="9" customFormat="1" x14ac:dyDescent="0.25">
      <c r="A1536" s="16" t="s">
        <v>888</v>
      </c>
      <c r="C1536" s="18" t="s">
        <v>1995</v>
      </c>
      <c r="D1536" s="471"/>
      <c r="F1536" s="32" t="s">
        <v>1518</v>
      </c>
      <c r="G1536" s="33" t="s">
        <v>1564</v>
      </c>
      <c r="H1536" s="32" t="s">
        <v>3796</v>
      </c>
      <c r="I1536" s="32" t="str">
        <f>IF(VLOOKUP(A1536,Klassifizierung!$E$4:$W$577,18,FALSE)=0,"",VLOOKUP(A1536,Klassifizierung!$E$4:$W$577,18,FALSE))</f>
        <v>TGA-AP</v>
      </c>
      <c r="J1536" s="33" t="s">
        <v>2126</v>
      </c>
      <c r="K1536" s="33" t="s">
        <v>21</v>
      </c>
      <c r="L1536" s="32"/>
      <c r="M1536" s="34"/>
      <c r="N1536" s="8" t="s">
        <v>93</v>
      </c>
      <c r="O1536" s="8"/>
    </row>
    <row r="1537" spans="1:15" s="9" customFormat="1" ht="25.5" x14ac:dyDescent="0.25">
      <c r="A1537" s="16" t="s">
        <v>890</v>
      </c>
      <c r="C1537" s="18" t="s">
        <v>1996</v>
      </c>
      <c r="D1537" s="471"/>
      <c r="F1537" s="32" t="s">
        <v>1518</v>
      </c>
      <c r="G1537" s="33" t="s">
        <v>1564</v>
      </c>
      <c r="H1537" s="32" t="s">
        <v>1997</v>
      </c>
      <c r="I1537" s="32" t="str">
        <f>IF(VLOOKUP(A1537,Klassifizierung!$E$4:$W$577,18,FALSE)=0,"",VLOOKUP(A1537,Klassifizierung!$E$4:$W$577,18,FALSE))</f>
        <v>TGA-AP</v>
      </c>
      <c r="J1537" s="33" t="s">
        <v>2126</v>
      </c>
      <c r="K1537" s="33" t="s">
        <v>21</v>
      </c>
      <c r="L1537" s="32"/>
      <c r="M1537" s="34"/>
      <c r="N1537" s="8" t="s">
        <v>93</v>
      </c>
      <c r="O1537" s="8"/>
    </row>
    <row r="1538" spans="1:15" s="9" customFormat="1" x14ac:dyDescent="0.25">
      <c r="A1538" s="16" t="s">
        <v>890</v>
      </c>
      <c r="C1538" s="18" t="s">
        <v>1566</v>
      </c>
      <c r="D1538" s="471"/>
      <c r="F1538" s="32" t="s">
        <v>1518</v>
      </c>
      <c r="G1538" s="33" t="s">
        <v>1564</v>
      </c>
      <c r="H1538" s="32" t="s">
        <v>1567</v>
      </c>
      <c r="I1538" s="32" t="str">
        <f>IF(VLOOKUP(A1538,Klassifizierung!$E$4:$W$577,18,FALSE)=0,"",VLOOKUP(A1538,Klassifizierung!$E$4:$W$577,18,FALSE))</f>
        <v>TGA-AP</v>
      </c>
      <c r="J1538" s="33" t="s">
        <v>2126</v>
      </c>
      <c r="K1538" s="33" t="s">
        <v>21</v>
      </c>
      <c r="L1538" s="32"/>
      <c r="M1538" s="34"/>
      <c r="N1538" s="8" t="s">
        <v>93</v>
      </c>
      <c r="O1538" s="8"/>
    </row>
    <row r="1539" spans="1:15" s="9" customFormat="1" x14ac:dyDescent="0.25">
      <c r="A1539" s="16" t="s">
        <v>890</v>
      </c>
      <c r="C1539" s="20" t="s">
        <v>1998</v>
      </c>
      <c r="D1539" s="470"/>
      <c r="F1539" s="32" t="s">
        <v>1554</v>
      </c>
      <c r="G1539" s="33" t="s">
        <v>1564</v>
      </c>
      <c r="H1539" s="32" t="s">
        <v>1569</v>
      </c>
      <c r="I1539" s="32" t="str">
        <f>IF(VLOOKUP(A1539,Klassifizierung!$E$4:$W$577,18,FALSE)=0,"",VLOOKUP(A1539,Klassifizierung!$E$4:$W$577,18,FALSE))</f>
        <v>TGA-AP</v>
      </c>
      <c r="J1539" s="33" t="s">
        <v>2126</v>
      </c>
      <c r="K1539" s="33" t="s">
        <v>21</v>
      </c>
      <c r="L1539" s="32"/>
      <c r="M1539" s="34"/>
      <c r="N1539" s="8" t="s">
        <v>93</v>
      </c>
      <c r="O1539" s="8"/>
    </row>
    <row r="1540" spans="1:15" s="9" customFormat="1" x14ac:dyDescent="0.25">
      <c r="A1540" s="16" t="s">
        <v>892</v>
      </c>
      <c r="C1540" s="18" t="s">
        <v>1999</v>
      </c>
      <c r="D1540" s="471"/>
      <c r="F1540" s="32" t="s">
        <v>1518</v>
      </c>
      <c r="G1540" s="33" t="s">
        <v>1564</v>
      </c>
      <c r="H1540" s="32" t="s">
        <v>1567</v>
      </c>
      <c r="I1540" s="32" t="str">
        <f>IF(VLOOKUP(A1540,Klassifizierung!$E$4:$W$577,18,FALSE)=0,"",VLOOKUP(A1540,Klassifizierung!$E$4:$W$577,18,FALSE))</f>
        <v>TGA-AP</v>
      </c>
      <c r="J1540" s="33" t="s">
        <v>2126</v>
      </c>
      <c r="K1540" s="33" t="s">
        <v>21</v>
      </c>
      <c r="L1540" s="32"/>
      <c r="M1540" s="34"/>
      <c r="N1540" s="8" t="s">
        <v>93</v>
      </c>
      <c r="O1540" s="8"/>
    </row>
    <row r="1541" spans="1:15" s="9" customFormat="1" x14ac:dyDescent="0.25">
      <c r="A1541" s="16" t="s">
        <v>892</v>
      </c>
      <c r="C1541" s="18" t="s">
        <v>2000</v>
      </c>
      <c r="D1541" s="471"/>
      <c r="F1541" s="32" t="s">
        <v>1518</v>
      </c>
      <c r="G1541" s="33" t="s">
        <v>1564</v>
      </c>
      <c r="H1541" s="32" t="s">
        <v>1567</v>
      </c>
      <c r="I1541" s="32" t="str">
        <f>IF(VLOOKUP(A1541,Klassifizierung!$E$4:$W$577,18,FALSE)=0,"",VLOOKUP(A1541,Klassifizierung!$E$4:$W$577,18,FALSE))</f>
        <v>TGA-AP</v>
      </c>
      <c r="J1541" s="33" t="s">
        <v>2126</v>
      </c>
      <c r="K1541" s="33" t="s">
        <v>21</v>
      </c>
      <c r="L1541" s="32"/>
      <c r="M1541" s="34"/>
      <c r="N1541" s="8" t="s">
        <v>93</v>
      </c>
      <c r="O1541" s="8"/>
    </row>
    <row r="1542" spans="1:15" s="9" customFormat="1" x14ac:dyDescent="0.25">
      <c r="A1542" s="16" t="s">
        <v>892</v>
      </c>
      <c r="C1542" s="20" t="s">
        <v>1919</v>
      </c>
      <c r="D1542" s="470"/>
      <c r="F1542" s="32" t="s">
        <v>1554</v>
      </c>
      <c r="G1542" s="33" t="s">
        <v>1564</v>
      </c>
      <c r="H1542" s="32" t="s">
        <v>1569</v>
      </c>
      <c r="I1542" s="32" t="str">
        <f>IF(VLOOKUP(A1542,Klassifizierung!$E$4:$W$577,18,FALSE)=0,"",VLOOKUP(A1542,Klassifizierung!$E$4:$W$577,18,FALSE))</f>
        <v>TGA-AP</v>
      </c>
      <c r="J1542" s="33" t="s">
        <v>2126</v>
      </c>
      <c r="K1542" s="33" t="s">
        <v>21</v>
      </c>
      <c r="L1542" s="32"/>
      <c r="M1542" s="34"/>
      <c r="N1542" s="8" t="s">
        <v>93</v>
      </c>
      <c r="O1542" s="8"/>
    </row>
    <row r="1543" spans="1:15" s="9" customFormat="1" x14ac:dyDescent="0.25">
      <c r="A1543" s="16" t="s">
        <v>894</v>
      </c>
      <c r="C1543" s="18" t="s">
        <v>2001</v>
      </c>
      <c r="D1543" s="471"/>
      <c r="F1543" s="32" t="s">
        <v>1520</v>
      </c>
      <c r="G1543" s="33" t="s">
        <v>1564</v>
      </c>
      <c r="H1543" s="33" t="s">
        <v>3678</v>
      </c>
      <c r="I1543" s="32" t="str">
        <f>IF(VLOOKUP(A1543,Klassifizierung!$E$4:$W$577,18,FALSE)=0,"",VLOOKUP(A1543,Klassifizierung!$E$4:$W$577,18,FALSE))</f>
        <v>TGA-AP</v>
      </c>
      <c r="J1543" s="33" t="s">
        <v>2126</v>
      </c>
      <c r="K1543" s="33" t="s">
        <v>21</v>
      </c>
      <c r="L1543" s="32"/>
      <c r="M1543" s="34"/>
      <c r="N1543" s="8" t="s">
        <v>93</v>
      </c>
      <c r="O1543" s="8"/>
    </row>
    <row r="1544" spans="1:15" s="9" customFormat="1" x14ac:dyDescent="0.25">
      <c r="A1544" s="16" t="s">
        <v>894</v>
      </c>
      <c r="C1544" s="18" t="s">
        <v>2002</v>
      </c>
      <c r="D1544" s="471"/>
      <c r="F1544" s="32" t="s">
        <v>1520</v>
      </c>
      <c r="G1544" s="33" t="s">
        <v>1564</v>
      </c>
      <c r="H1544" s="33" t="s">
        <v>3678</v>
      </c>
      <c r="I1544" s="32" t="str">
        <f>IF(VLOOKUP(A1544,Klassifizierung!$E$4:$W$577,18,FALSE)=0,"",VLOOKUP(A1544,Klassifizierung!$E$4:$W$577,18,FALSE))</f>
        <v>TGA-AP</v>
      </c>
      <c r="J1544" s="33" t="s">
        <v>2126</v>
      </c>
      <c r="K1544" s="33" t="s">
        <v>21</v>
      </c>
      <c r="L1544" s="32"/>
      <c r="M1544" s="34"/>
      <c r="N1544" s="8" t="s">
        <v>93</v>
      </c>
      <c r="O1544" s="8"/>
    </row>
    <row r="1545" spans="1:15" s="9" customFormat="1" x14ac:dyDescent="0.25">
      <c r="A1545" s="16" t="s">
        <v>894</v>
      </c>
      <c r="C1545" s="18" t="s">
        <v>2003</v>
      </c>
      <c r="D1545" s="471"/>
      <c r="F1545" s="32" t="s">
        <v>1518</v>
      </c>
      <c r="G1545" s="33" t="s">
        <v>1564</v>
      </c>
      <c r="H1545" s="32" t="s">
        <v>1567</v>
      </c>
      <c r="I1545" s="32" t="str">
        <f>IF(VLOOKUP(A1545,Klassifizierung!$E$4:$W$577,18,FALSE)=0,"",VLOOKUP(A1545,Klassifizierung!$E$4:$W$577,18,FALSE))</f>
        <v>TGA-AP</v>
      </c>
      <c r="J1545" s="33" t="s">
        <v>2126</v>
      </c>
      <c r="K1545" s="33" t="s">
        <v>21</v>
      </c>
      <c r="L1545" s="32"/>
      <c r="M1545" s="34"/>
      <c r="N1545" s="8" t="s">
        <v>93</v>
      </c>
      <c r="O1545" s="8"/>
    </row>
    <row r="1546" spans="1:15" s="9" customFormat="1" x14ac:dyDescent="0.25">
      <c r="A1546" s="16" t="s">
        <v>896</v>
      </c>
      <c r="C1546" s="18" t="s">
        <v>2004</v>
      </c>
      <c r="D1546" s="471"/>
      <c r="F1546" s="32" t="s">
        <v>1518</v>
      </c>
      <c r="G1546" s="33" t="s">
        <v>1564</v>
      </c>
      <c r="H1546" s="32" t="s">
        <v>1567</v>
      </c>
      <c r="I1546" s="32" t="str">
        <f>IF(VLOOKUP(A1546,Klassifizierung!$E$4:$W$577,18,FALSE)=0,"",VLOOKUP(A1546,Klassifizierung!$E$4:$W$577,18,FALSE))</f>
        <v>TGA-AP</v>
      </c>
      <c r="J1546" s="33" t="s">
        <v>2126</v>
      </c>
      <c r="K1546" s="33" t="s">
        <v>21</v>
      </c>
      <c r="L1546" s="32"/>
      <c r="M1546" s="34"/>
      <c r="N1546" s="8" t="s">
        <v>93</v>
      </c>
      <c r="O1546" s="8"/>
    </row>
    <row r="1547" spans="1:15" s="9" customFormat="1" x14ac:dyDescent="0.25">
      <c r="A1547" s="16" t="s">
        <v>896</v>
      </c>
      <c r="C1547" s="18" t="s">
        <v>2005</v>
      </c>
      <c r="D1547" s="471"/>
      <c r="F1547" s="32" t="s">
        <v>1518</v>
      </c>
      <c r="G1547" s="33" t="s">
        <v>1564</v>
      </c>
      <c r="H1547" s="33" t="s">
        <v>1567</v>
      </c>
      <c r="I1547" s="32" t="str">
        <f>IF(VLOOKUP(A1547,Klassifizierung!$E$4:$W$577,18,FALSE)=0,"",VLOOKUP(A1547,Klassifizierung!$E$4:$W$577,18,FALSE))</f>
        <v>TGA-AP</v>
      </c>
      <c r="J1547" s="33" t="s">
        <v>2126</v>
      </c>
      <c r="K1547" s="33" t="s">
        <v>21</v>
      </c>
      <c r="L1547" s="32"/>
      <c r="M1547" s="34"/>
      <c r="N1547" s="8" t="s">
        <v>93</v>
      </c>
      <c r="O1547" s="8"/>
    </row>
    <row r="1548" spans="1:15" s="9" customFormat="1" x14ac:dyDescent="0.25">
      <c r="A1548" s="16" t="s">
        <v>896</v>
      </c>
      <c r="C1548" s="20" t="s">
        <v>1919</v>
      </c>
      <c r="D1548" s="470"/>
      <c r="F1548" s="32" t="s">
        <v>1554</v>
      </c>
      <c r="G1548" s="33" t="s">
        <v>1564</v>
      </c>
      <c r="H1548" s="33" t="s">
        <v>1569</v>
      </c>
      <c r="I1548" s="32" t="str">
        <f>IF(VLOOKUP(A1548,Klassifizierung!$E$4:$W$577,18,FALSE)=0,"",VLOOKUP(A1548,Klassifizierung!$E$4:$W$577,18,FALSE))</f>
        <v>TGA-AP</v>
      </c>
      <c r="J1548" s="33" t="s">
        <v>2126</v>
      </c>
      <c r="K1548" s="33" t="s">
        <v>21</v>
      </c>
      <c r="L1548" s="32"/>
      <c r="M1548" s="34"/>
      <c r="N1548" s="8" t="s">
        <v>93</v>
      </c>
      <c r="O1548" s="8"/>
    </row>
    <row r="1549" spans="1:15" s="9" customFormat="1" x14ac:dyDescent="0.25">
      <c r="A1549" s="16" t="s">
        <v>898</v>
      </c>
      <c r="C1549" s="20" t="s">
        <v>2006</v>
      </c>
      <c r="D1549" s="470"/>
      <c r="F1549" s="32" t="s">
        <v>1518</v>
      </c>
      <c r="G1549" s="33" t="s">
        <v>1564</v>
      </c>
      <c r="H1549" s="33" t="s">
        <v>1567</v>
      </c>
      <c r="I1549" s="32" t="str">
        <f>IF(VLOOKUP(A1549,Klassifizierung!$E$4:$W$577,18,FALSE)=0,"",VLOOKUP(A1549,Klassifizierung!$E$4:$W$577,18,FALSE))</f>
        <v>TGA-AP</v>
      </c>
      <c r="J1549" s="33" t="s">
        <v>2126</v>
      </c>
      <c r="K1549" s="33" t="s">
        <v>21</v>
      </c>
      <c r="L1549" s="32"/>
      <c r="M1549" s="34"/>
      <c r="N1549" s="8" t="s">
        <v>93</v>
      </c>
      <c r="O1549" s="8"/>
    </row>
    <row r="1550" spans="1:15" s="9" customFormat="1" x14ac:dyDescent="0.25">
      <c r="A1550" s="22" t="s">
        <v>901</v>
      </c>
      <c r="C1550" s="18" t="s">
        <v>1615</v>
      </c>
      <c r="D1550" s="471"/>
      <c r="F1550" s="32" t="s">
        <v>1518</v>
      </c>
      <c r="G1550" s="33" t="s">
        <v>1564</v>
      </c>
      <c r="H1550" s="21" t="s">
        <v>3797</v>
      </c>
      <c r="I1550" s="32" t="str">
        <f>IF(VLOOKUP(A1550,Klassifizierung!$E$4:$W$577,18,FALSE)=0,"",VLOOKUP(A1550,Klassifizierung!$E$4:$W$577,18,FALSE))</f>
        <v>TGA</v>
      </c>
      <c r="J1550" s="33" t="s">
        <v>2126</v>
      </c>
      <c r="K1550" s="33" t="s">
        <v>21</v>
      </c>
      <c r="L1550" s="32"/>
      <c r="M1550" s="34"/>
      <c r="N1550" s="8" t="s">
        <v>93</v>
      </c>
      <c r="O1550" s="8"/>
    </row>
    <row r="1551" spans="1:15" s="9" customFormat="1" x14ac:dyDescent="0.25">
      <c r="A1551" s="22" t="s">
        <v>901</v>
      </c>
      <c r="C1551" s="18" t="s">
        <v>1786</v>
      </c>
      <c r="D1551" s="471"/>
      <c r="F1551" s="32" t="s">
        <v>1554</v>
      </c>
      <c r="G1551" s="33" t="s">
        <v>1648</v>
      </c>
      <c r="H1551" s="33" t="s">
        <v>1569</v>
      </c>
      <c r="I1551" s="32" t="str">
        <f>IF(VLOOKUP(A1551,Klassifizierung!$E$4:$W$577,18,FALSE)=0,"",VLOOKUP(A1551,Klassifizierung!$E$4:$W$577,18,FALSE))</f>
        <v>TGA</v>
      </c>
      <c r="J1551" s="33" t="s">
        <v>2126</v>
      </c>
      <c r="K1551" s="33" t="s">
        <v>21</v>
      </c>
      <c r="L1551" s="32"/>
      <c r="M1551" s="34"/>
      <c r="N1551" s="8" t="s">
        <v>93</v>
      </c>
      <c r="O1551" s="8"/>
    </row>
    <row r="1552" spans="1:15" s="9" customFormat="1" x14ac:dyDescent="0.25">
      <c r="A1552" s="22" t="s">
        <v>901</v>
      </c>
      <c r="C1552" s="18" t="s">
        <v>2007</v>
      </c>
      <c r="D1552" s="471"/>
      <c r="F1552" s="32" t="s">
        <v>1554</v>
      </c>
      <c r="G1552" s="33" t="s">
        <v>1648</v>
      </c>
      <c r="H1552" s="33" t="s">
        <v>1569</v>
      </c>
      <c r="I1552" s="32" t="str">
        <f>IF(VLOOKUP(A1552,Klassifizierung!$E$4:$W$577,18,FALSE)=0,"",VLOOKUP(A1552,Klassifizierung!$E$4:$W$577,18,FALSE))</f>
        <v>TGA</v>
      </c>
      <c r="J1552" s="33" t="s">
        <v>2126</v>
      </c>
      <c r="K1552" s="33" t="s">
        <v>21</v>
      </c>
      <c r="L1552" s="32"/>
      <c r="M1552" s="34"/>
      <c r="N1552" s="8" t="s">
        <v>93</v>
      </c>
      <c r="O1552" s="8"/>
    </row>
    <row r="1553" spans="1:15" s="9" customFormat="1" x14ac:dyDescent="0.25">
      <c r="A1553" s="22" t="s">
        <v>901</v>
      </c>
      <c r="C1553" s="18" t="s">
        <v>2008</v>
      </c>
      <c r="D1553" s="471"/>
      <c r="F1553" s="32" t="s">
        <v>1554</v>
      </c>
      <c r="G1553" s="33" t="s">
        <v>2009</v>
      </c>
      <c r="H1553" s="33" t="s">
        <v>1569</v>
      </c>
      <c r="I1553" s="32" t="str">
        <f>IF(VLOOKUP(A1553,Klassifizierung!$E$4:$W$577,18,FALSE)=0,"",VLOOKUP(A1553,Klassifizierung!$E$4:$W$577,18,FALSE))</f>
        <v>TGA</v>
      </c>
      <c r="J1553" s="33" t="s">
        <v>2126</v>
      </c>
      <c r="K1553" s="33" t="s">
        <v>21</v>
      </c>
      <c r="L1553" s="32"/>
      <c r="M1553" s="34"/>
      <c r="N1553" s="8" t="s">
        <v>93</v>
      </c>
      <c r="O1553" s="8"/>
    </row>
    <row r="1554" spans="1:15" s="9" customFormat="1" x14ac:dyDescent="0.25">
      <c r="A1554" s="22" t="s">
        <v>901</v>
      </c>
      <c r="C1554" s="18" t="s">
        <v>2010</v>
      </c>
      <c r="D1554" s="471"/>
      <c r="F1554" s="32" t="s">
        <v>1554</v>
      </c>
      <c r="G1554" s="33" t="s">
        <v>1564</v>
      </c>
      <c r="H1554" s="33" t="s">
        <v>1569</v>
      </c>
      <c r="I1554" s="32" t="str">
        <f>IF(VLOOKUP(A1554,Klassifizierung!$E$4:$W$577,18,FALSE)=0,"",VLOOKUP(A1554,Klassifizierung!$E$4:$W$577,18,FALSE))</f>
        <v>TGA</v>
      </c>
      <c r="J1554" s="33" t="s">
        <v>2126</v>
      </c>
      <c r="K1554" s="33" t="s">
        <v>21</v>
      </c>
      <c r="L1554" s="32"/>
      <c r="M1554" s="34"/>
      <c r="N1554" s="8" t="s">
        <v>93</v>
      </c>
      <c r="O1554" s="8"/>
    </row>
    <row r="1555" spans="1:15" s="9" customFormat="1" x14ac:dyDescent="0.25">
      <c r="A1555" s="22" t="s">
        <v>905</v>
      </c>
      <c r="C1555" s="18" t="s">
        <v>1566</v>
      </c>
      <c r="D1555" s="471"/>
      <c r="F1555" s="32" t="s">
        <v>1518</v>
      </c>
      <c r="G1555" s="33" t="s">
        <v>1564</v>
      </c>
      <c r="H1555" s="33" t="s">
        <v>1567</v>
      </c>
      <c r="I1555" s="32" t="str">
        <f>IF(VLOOKUP(A1555,Klassifizierung!$E$4:$W$577,18,FALSE)=0,"",VLOOKUP(A1555,Klassifizierung!$E$4:$W$577,18,FALSE))</f>
        <v>TGA</v>
      </c>
      <c r="J1555" s="33" t="s">
        <v>2126</v>
      </c>
      <c r="K1555" s="33" t="s">
        <v>21</v>
      </c>
      <c r="L1555" s="32"/>
      <c r="M1555" s="34"/>
      <c r="N1555" s="8" t="s">
        <v>93</v>
      </c>
      <c r="O1555" s="8"/>
    </row>
    <row r="1556" spans="1:15" s="9" customFormat="1" x14ac:dyDescent="0.25">
      <c r="A1556" s="22" t="s">
        <v>905</v>
      </c>
      <c r="C1556" s="18" t="s">
        <v>2011</v>
      </c>
      <c r="D1556" s="471"/>
      <c r="F1556" s="32" t="s">
        <v>1554</v>
      </c>
      <c r="G1556" s="33" t="s">
        <v>1648</v>
      </c>
      <c r="H1556" s="33" t="s">
        <v>1569</v>
      </c>
      <c r="I1556" s="32" t="str">
        <f>IF(VLOOKUP(A1556,Klassifizierung!$E$4:$W$577,18,FALSE)=0,"",VLOOKUP(A1556,Klassifizierung!$E$4:$W$577,18,FALSE))</f>
        <v>TGA</v>
      </c>
      <c r="J1556" s="33" t="s">
        <v>2126</v>
      </c>
      <c r="K1556" s="33" t="s">
        <v>21</v>
      </c>
      <c r="L1556" s="32"/>
      <c r="M1556" s="34"/>
      <c r="N1556" s="8" t="s">
        <v>93</v>
      </c>
      <c r="O1556" s="8"/>
    </row>
    <row r="1557" spans="1:15" s="9" customFormat="1" x14ac:dyDescent="0.25">
      <c r="A1557" s="22" t="s">
        <v>905</v>
      </c>
      <c r="C1557" s="18" t="s">
        <v>2012</v>
      </c>
      <c r="D1557" s="471"/>
      <c r="F1557" s="32" t="s">
        <v>1554</v>
      </c>
      <c r="G1557" s="33" t="s">
        <v>1598</v>
      </c>
      <c r="H1557" s="33" t="s">
        <v>1569</v>
      </c>
      <c r="I1557" s="32" t="str">
        <f>IF(VLOOKUP(A1557,Klassifizierung!$E$4:$W$577,18,FALSE)=0,"",VLOOKUP(A1557,Klassifizierung!$E$4:$W$577,18,FALSE))</f>
        <v>TGA</v>
      </c>
      <c r="J1557" s="33" t="s">
        <v>2126</v>
      </c>
      <c r="K1557" s="33" t="s">
        <v>21</v>
      </c>
      <c r="L1557" s="32"/>
      <c r="M1557" s="34"/>
      <c r="N1557" s="8" t="s">
        <v>93</v>
      </c>
      <c r="O1557" s="8"/>
    </row>
    <row r="1558" spans="1:15" s="9" customFormat="1" ht="15" x14ac:dyDescent="0.25">
      <c r="A1558" s="22" t="s">
        <v>905</v>
      </c>
      <c r="C1558" s="20" t="s">
        <v>2013</v>
      </c>
      <c r="D1558" s="470"/>
      <c r="F1558" s="32"/>
      <c r="G1558" s="33" t="s">
        <v>3685</v>
      </c>
      <c r="H1558" s="33" t="s">
        <v>1569</v>
      </c>
      <c r="I1558" s="32" t="str">
        <f>IF(VLOOKUP(A1558,Klassifizierung!$E$4:$W$577,18,FALSE)=0,"",VLOOKUP(A1558,Klassifizierung!$E$4:$W$577,18,FALSE))</f>
        <v>TGA</v>
      </c>
      <c r="J1558" s="33" t="s">
        <v>2126</v>
      </c>
      <c r="K1558" s="33" t="s">
        <v>21</v>
      </c>
      <c r="L1558" s="32"/>
      <c r="M1558" s="34"/>
      <c r="N1558" s="8" t="s">
        <v>93</v>
      </c>
      <c r="O1558" s="8"/>
    </row>
    <row r="1559" spans="1:15" s="9" customFormat="1" x14ac:dyDescent="0.25">
      <c r="A1559" s="22" t="s">
        <v>905</v>
      </c>
      <c r="C1559" s="20" t="s">
        <v>2014</v>
      </c>
      <c r="D1559" s="470"/>
      <c r="F1559" s="32"/>
      <c r="G1559" s="33" t="s">
        <v>1564</v>
      </c>
      <c r="H1559" s="33" t="s">
        <v>3798</v>
      </c>
      <c r="I1559" s="32" t="str">
        <f>IF(VLOOKUP(A1559,Klassifizierung!$E$4:$W$577,18,FALSE)=0,"",VLOOKUP(A1559,Klassifizierung!$E$4:$W$577,18,FALSE))</f>
        <v>TGA</v>
      </c>
      <c r="J1559" s="33" t="s">
        <v>2126</v>
      </c>
      <c r="K1559" s="33" t="s">
        <v>21</v>
      </c>
      <c r="L1559" s="32"/>
      <c r="M1559" s="34"/>
      <c r="N1559" s="8" t="s">
        <v>93</v>
      </c>
      <c r="O1559" s="8"/>
    </row>
    <row r="1560" spans="1:15" s="9" customFormat="1" x14ac:dyDescent="0.25">
      <c r="A1560" s="22" t="s">
        <v>905</v>
      </c>
      <c r="C1560" s="18" t="s">
        <v>2016</v>
      </c>
      <c r="D1560" s="471"/>
      <c r="F1560" s="32" t="s">
        <v>1518</v>
      </c>
      <c r="G1560" s="33" t="s">
        <v>1564</v>
      </c>
      <c r="H1560" s="33" t="s">
        <v>1567</v>
      </c>
      <c r="I1560" s="32" t="str">
        <f>IF(VLOOKUP(A1560,Klassifizierung!$E$4:$W$577,18,FALSE)=0,"",VLOOKUP(A1560,Klassifizierung!$E$4:$W$577,18,FALSE))</f>
        <v>TGA</v>
      </c>
      <c r="J1560" s="33" t="s">
        <v>2126</v>
      </c>
      <c r="K1560" s="33" t="s">
        <v>21</v>
      </c>
      <c r="L1560" s="32"/>
      <c r="M1560" s="34"/>
      <c r="N1560" s="8" t="s">
        <v>93</v>
      </c>
      <c r="O1560" s="8"/>
    </row>
    <row r="1561" spans="1:15" s="9" customFormat="1" x14ac:dyDescent="0.25">
      <c r="A1561" s="22" t="s">
        <v>905</v>
      </c>
      <c r="C1561" s="18" t="s">
        <v>2017</v>
      </c>
      <c r="D1561" s="471"/>
      <c r="F1561" s="32" t="s">
        <v>1554</v>
      </c>
      <c r="G1561" s="33" t="s">
        <v>1564</v>
      </c>
      <c r="H1561" s="33" t="s">
        <v>1569</v>
      </c>
      <c r="I1561" s="32" t="str">
        <f>IF(VLOOKUP(A1561,Klassifizierung!$E$4:$W$577,18,FALSE)=0,"",VLOOKUP(A1561,Klassifizierung!$E$4:$W$577,18,FALSE))</f>
        <v>TGA</v>
      </c>
      <c r="J1561" s="33" t="s">
        <v>2126</v>
      </c>
      <c r="K1561" s="33" t="s">
        <v>21</v>
      </c>
      <c r="L1561" s="32"/>
      <c r="M1561" s="34"/>
      <c r="N1561" s="8" t="s">
        <v>93</v>
      </c>
      <c r="O1561" s="8"/>
    </row>
    <row r="1562" spans="1:15" s="9" customFormat="1" x14ac:dyDescent="0.25">
      <c r="A1562" s="22" t="s">
        <v>905</v>
      </c>
      <c r="C1562" s="18" t="s">
        <v>2018</v>
      </c>
      <c r="D1562" s="471"/>
      <c r="F1562" s="32" t="s">
        <v>1554</v>
      </c>
      <c r="G1562" s="33" t="s">
        <v>1564</v>
      </c>
      <c r="H1562" s="32" t="s">
        <v>1569</v>
      </c>
      <c r="I1562" s="32" t="str">
        <f>IF(VLOOKUP(A1562,Klassifizierung!$E$4:$W$577,18,FALSE)=0,"",VLOOKUP(A1562,Klassifizierung!$E$4:$W$577,18,FALSE))</f>
        <v>TGA</v>
      </c>
      <c r="J1562" s="33" t="s">
        <v>2126</v>
      </c>
      <c r="K1562" s="33" t="s">
        <v>21</v>
      </c>
      <c r="L1562" s="32"/>
      <c r="M1562" s="34"/>
      <c r="N1562" s="8" t="s">
        <v>93</v>
      </c>
      <c r="O1562" s="8"/>
    </row>
    <row r="1563" spans="1:15" s="9" customFormat="1" x14ac:dyDescent="0.25">
      <c r="A1563" s="22" t="s">
        <v>905</v>
      </c>
      <c r="C1563" s="18" t="s">
        <v>2019</v>
      </c>
      <c r="D1563" s="471"/>
      <c r="F1563" s="32" t="s">
        <v>1554</v>
      </c>
      <c r="G1563" s="33" t="s">
        <v>1598</v>
      </c>
      <c r="H1563" s="32" t="s">
        <v>1569</v>
      </c>
      <c r="I1563" s="32" t="str">
        <f>IF(VLOOKUP(A1563,Klassifizierung!$E$4:$W$577,18,FALSE)=0,"",VLOOKUP(A1563,Klassifizierung!$E$4:$W$577,18,FALSE))</f>
        <v>TGA</v>
      </c>
      <c r="J1563" s="33" t="s">
        <v>2126</v>
      </c>
      <c r="K1563" s="33" t="s">
        <v>21</v>
      </c>
      <c r="L1563" s="32"/>
      <c r="M1563" s="34"/>
      <c r="N1563" s="8" t="s">
        <v>93</v>
      </c>
      <c r="O1563" s="8"/>
    </row>
    <row r="1564" spans="1:15" s="9" customFormat="1" x14ac:dyDescent="0.25">
      <c r="A1564" s="22" t="s">
        <v>905</v>
      </c>
      <c r="C1564" s="18" t="s">
        <v>2020</v>
      </c>
      <c r="D1564" s="471"/>
      <c r="F1564" s="32" t="s">
        <v>1554</v>
      </c>
      <c r="G1564" s="33" t="s">
        <v>1648</v>
      </c>
      <c r="H1564" s="32" t="s">
        <v>1569</v>
      </c>
      <c r="I1564" s="32" t="str">
        <f>IF(VLOOKUP(A1564,Klassifizierung!$E$4:$W$577,18,FALSE)=0,"",VLOOKUP(A1564,Klassifizierung!$E$4:$W$577,18,FALSE))</f>
        <v>TGA</v>
      </c>
      <c r="J1564" s="33" t="s">
        <v>2126</v>
      </c>
      <c r="K1564" s="33" t="s">
        <v>21</v>
      </c>
      <c r="L1564" s="32"/>
      <c r="M1564" s="34"/>
      <c r="N1564" s="8" t="s">
        <v>93</v>
      </c>
      <c r="O1564" s="8"/>
    </row>
    <row r="1565" spans="1:15" s="9" customFormat="1" ht="25.5" x14ac:dyDescent="0.25">
      <c r="A1565" s="22" t="s">
        <v>908</v>
      </c>
      <c r="C1565" s="18" t="s">
        <v>2016</v>
      </c>
      <c r="D1565" s="471"/>
      <c r="F1565" s="32" t="s">
        <v>1518</v>
      </c>
      <c r="G1565" s="33" t="s">
        <v>1564</v>
      </c>
      <c r="H1565" s="32" t="s">
        <v>3799</v>
      </c>
      <c r="I1565" s="32" t="str">
        <f>IF(VLOOKUP(A1565,Klassifizierung!$E$4:$W$577,18,FALSE)=0,"",VLOOKUP(A1565,Klassifizierung!$E$4:$W$577,18,FALSE))</f>
        <v>TGA</v>
      </c>
      <c r="J1565" s="33" t="s">
        <v>2126</v>
      </c>
      <c r="K1565" s="33" t="s">
        <v>21</v>
      </c>
      <c r="L1565" s="32"/>
      <c r="M1565" s="34"/>
      <c r="N1565" s="8" t="s">
        <v>93</v>
      </c>
      <c r="O1565" s="8"/>
    </row>
    <row r="1566" spans="1:15" s="9" customFormat="1" x14ac:dyDescent="0.25">
      <c r="A1566" s="22" t="s">
        <v>908</v>
      </c>
      <c r="C1566" s="18" t="s">
        <v>2017</v>
      </c>
      <c r="D1566" s="471"/>
      <c r="F1566" s="32" t="s">
        <v>1554</v>
      </c>
      <c r="G1566" s="33" t="s">
        <v>1564</v>
      </c>
      <c r="H1566" s="32" t="s">
        <v>1569</v>
      </c>
      <c r="I1566" s="32" t="str">
        <f>IF(VLOOKUP(A1566,Klassifizierung!$E$4:$W$577,18,FALSE)=0,"",VLOOKUP(A1566,Klassifizierung!$E$4:$W$577,18,FALSE))</f>
        <v>TGA</v>
      </c>
      <c r="J1566" s="33" t="s">
        <v>2126</v>
      </c>
      <c r="K1566" s="33" t="s">
        <v>21</v>
      </c>
      <c r="L1566" s="32"/>
      <c r="M1566" s="34"/>
      <c r="N1566" s="8" t="s">
        <v>93</v>
      </c>
      <c r="O1566" s="8"/>
    </row>
    <row r="1567" spans="1:15" s="9" customFormat="1" x14ac:dyDescent="0.25">
      <c r="A1567" s="22" t="s">
        <v>908</v>
      </c>
      <c r="C1567" s="18" t="s">
        <v>2018</v>
      </c>
      <c r="D1567" s="471"/>
      <c r="F1567" s="32" t="s">
        <v>1554</v>
      </c>
      <c r="G1567" s="33" t="s">
        <v>1564</v>
      </c>
      <c r="H1567" s="32" t="s">
        <v>1569</v>
      </c>
      <c r="I1567" s="32" t="str">
        <f>IF(VLOOKUP(A1567,Klassifizierung!$E$4:$W$577,18,FALSE)=0,"",VLOOKUP(A1567,Klassifizierung!$E$4:$W$577,18,FALSE))</f>
        <v>TGA</v>
      </c>
      <c r="J1567" s="33" t="s">
        <v>2126</v>
      </c>
      <c r="K1567" s="33" t="s">
        <v>21</v>
      </c>
      <c r="L1567" s="32"/>
      <c r="M1567" s="34"/>
      <c r="N1567" s="8" t="s">
        <v>93</v>
      </c>
      <c r="O1567" s="8"/>
    </row>
    <row r="1568" spans="1:15" s="9" customFormat="1" x14ac:dyDescent="0.25">
      <c r="A1568" s="22" t="s">
        <v>908</v>
      </c>
      <c r="C1568" s="18" t="s">
        <v>2019</v>
      </c>
      <c r="D1568" s="471"/>
      <c r="F1568" s="32" t="s">
        <v>1554</v>
      </c>
      <c r="G1568" s="33" t="s">
        <v>1598</v>
      </c>
      <c r="H1568" s="32" t="s">
        <v>1569</v>
      </c>
      <c r="I1568" s="32" t="str">
        <f>IF(VLOOKUP(A1568,Klassifizierung!$E$4:$W$577,18,FALSE)=0,"",VLOOKUP(A1568,Klassifizierung!$E$4:$W$577,18,FALSE))</f>
        <v>TGA</v>
      </c>
      <c r="J1568" s="33" t="s">
        <v>2126</v>
      </c>
      <c r="K1568" s="33" t="s">
        <v>21</v>
      </c>
      <c r="L1568" s="32"/>
      <c r="M1568" s="34"/>
      <c r="N1568" s="8" t="s">
        <v>93</v>
      </c>
      <c r="O1568" s="8"/>
    </row>
    <row r="1569" spans="1:15" s="9" customFormat="1" x14ac:dyDescent="0.25">
      <c r="A1569" s="22" t="s">
        <v>908</v>
      </c>
      <c r="C1569" s="18" t="s">
        <v>2020</v>
      </c>
      <c r="D1569" s="471"/>
      <c r="F1569" s="32" t="s">
        <v>1554</v>
      </c>
      <c r="G1569" s="33" t="s">
        <v>1648</v>
      </c>
      <c r="H1569" s="33" t="s">
        <v>1569</v>
      </c>
      <c r="I1569" s="32" t="str">
        <f>IF(VLOOKUP(A1569,Klassifizierung!$E$4:$W$577,18,FALSE)=0,"",VLOOKUP(A1569,Klassifizierung!$E$4:$W$577,18,FALSE))</f>
        <v>TGA</v>
      </c>
      <c r="J1569" s="33" t="s">
        <v>2126</v>
      </c>
      <c r="K1569" s="33" t="s">
        <v>21</v>
      </c>
      <c r="L1569" s="32"/>
      <c r="M1569" s="34"/>
      <c r="N1569" s="8" t="s">
        <v>93</v>
      </c>
      <c r="O1569" s="8"/>
    </row>
    <row r="1570" spans="1:15" s="9" customFormat="1" x14ac:dyDescent="0.25">
      <c r="A1570" s="22" t="s">
        <v>912</v>
      </c>
      <c r="C1570" s="18" t="s">
        <v>2022</v>
      </c>
      <c r="D1570" s="471"/>
      <c r="F1570" s="32" t="s">
        <v>1518</v>
      </c>
      <c r="G1570" s="33" t="s">
        <v>1564</v>
      </c>
      <c r="H1570" s="21" t="s">
        <v>3800</v>
      </c>
      <c r="I1570" s="32" t="str">
        <f>IF(VLOOKUP(A1570,Klassifizierung!$E$4:$W$577,18,FALSE)=0,"",VLOOKUP(A1570,Klassifizierung!$E$4:$W$577,18,FALSE))</f>
        <v>TGA</v>
      </c>
      <c r="J1570" s="33" t="s">
        <v>2126</v>
      </c>
      <c r="K1570" s="33" t="s">
        <v>21</v>
      </c>
      <c r="L1570" s="32"/>
      <c r="M1570" s="34"/>
      <c r="N1570" s="8" t="s">
        <v>93</v>
      </c>
      <c r="O1570" s="8"/>
    </row>
    <row r="1571" spans="1:15" s="9" customFormat="1" x14ac:dyDescent="0.25">
      <c r="A1571" s="22" t="s">
        <v>912</v>
      </c>
      <c r="C1571" s="18" t="s">
        <v>1615</v>
      </c>
      <c r="D1571" s="471"/>
      <c r="F1571" s="32" t="s">
        <v>1518</v>
      </c>
      <c r="G1571" s="33" t="s">
        <v>1564</v>
      </c>
      <c r="H1571" s="33" t="s">
        <v>3801</v>
      </c>
      <c r="I1571" s="32" t="str">
        <f>IF(VLOOKUP(A1571,Klassifizierung!$E$4:$W$577,18,FALSE)=0,"",VLOOKUP(A1571,Klassifizierung!$E$4:$W$577,18,FALSE))</f>
        <v>TGA</v>
      </c>
      <c r="J1571" s="33" t="s">
        <v>2126</v>
      </c>
      <c r="K1571" s="33" t="s">
        <v>21</v>
      </c>
      <c r="L1571" s="32"/>
      <c r="M1571" s="34"/>
      <c r="N1571" s="8" t="s">
        <v>93</v>
      </c>
      <c r="O1571" s="8"/>
    </row>
    <row r="1572" spans="1:15" s="9" customFormat="1" x14ac:dyDescent="0.25">
      <c r="A1572" s="22" t="s">
        <v>912</v>
      </c>
      <c r="C1572" s="18" t="s">
        <v>1659</v>
      </c>
      <c r="D1572" s="471"/>
      <c r="F1572" s="32" t="s">
        <v>1554</v>
      </c>
      <c r="G1572" s="33" t="s">
        <v>1644</v>
      </c>
      <c r="H1572" s="33" t="s">
        <v>1569</v>
      </c>
      <c r="I1572" s="32" t="str">
        <f>IF(VLOOKUP(A1572,Klassifizierung!$E$4:$W$577,18,FALSE)=0,"",VLOOKUP(A1572,Klassifizierung!$E$4:$W$577,18,FALSE))</f>
        <v>TGA</v>
      </c>
      <c r="J1572" s="33" t="s">
        <v>2126</v>
      </c>
      <c r="K1572" s="33" t="s">
        <v>21</v>
      </c>
      <c r="L1572" s="32"/>
      <c r="M1572" s="34"/>
      <c r="N1572" s="8" t="s">
        <v>93</v>
      </c>
      <c r="O1572" s="8"/>
    </row>
    <row r="1573" spans="1:15" s="9" customFormat="1" x14ac:dyDescent="0.25">
      <c r="A1573" s="22" t="s">
        <v>912</v>
      </c>
      <c r="C1573" s="18" t="s">
        <v>1992</v>
      </c>
      <c r="D1573" s="471"/>
      <c r="F1573" s="32" t="s">
        <v>1554</v>
      </c>
      <c r="G1573" s="33" t="s">
        <v>1598</v>
      </c>
      <c r="H1573" s="33" t="s">
        <v>1569</v>
      </c>
      <c r="I1573" s="32" t="str">
        <f>IF(VLOOKUP(A1573,Klassifizierung!$E$4:$W$577,18,FALSE)=0,"",VLOOKUP(A1573,Klassifizierung!$E$4:$W$577,18,FALSE))</f>
        <v>TGA</v>
      </c>
      <c r="J1573" s="33" t="s">
        <v>2126</v>
      </c>
      <c r="K1573" s="33" t="s">
        <v>21</v>
      </c>
      <c r="L1573" s="32"/>
      <c r="M1573" s="34"/>
      <c r="N1573" s="8" t="s">
        <v>93</v>
      </c>
      <c r="O1573" s="8"/>
    </row>
    <row r="1574" spans="1:15" s="9" customFormat="1" x14ac:dyDescent="0.25">
      <c r="A1574" s="22" t="s">
        <v>916</v>
      </c>
      <c r="C1574" s="20" t="s">
        <v>2025</v>
      </c>
      <c r="D1574" s="470"/>
      <c r="F1574" s="32" t="s">
        <v>1518</v>
      </c>
      <c r="G1574" s="33" t="s">
        <v>1564</v>
      </c>
      <c r="H1574" s="21" t="s">
        <v>3802</v>
      </c>
      <c r="I1574" s="32" t="str">
        <f>IF(VLOOKUP(A1574,Klassifizierung!$E$4:$W$577,18,FALSE)=0,"",VLOOKUP(A1574,Klassifizierung!$E$4:$W$577,18,FALSE))</f>
        <v>TGA</v>
      </c>
      <c r="J1574" s="33" t="s">
        <v>2126</v>
      </c>
      <c r="K1574" s="33" t="s">
        <v>21</v>
      </c>
      <c r="L1574" s="32"/>
      <c r="M1574" s="34"/>
      <c r="N1574" s="8" t="s">
        <v>93</v>
      </c>
      <c r="O1574" s="8"/>
    </row>
    <row r="1575" spans="1:15" s="9" customFormat="1" ht="25.5" x14ac:dyDescent="0.25">
      <c r="A1575" s="16" t="s">
        <v>922</v>
      </c>
      <c r="C1575" s="18" t="s">
        <v>2027</v>
      </c>
      <c r="D1575" s="471"/>
      <c r="F1575" s="32" t="s">
        <v>1518</v>
      </c>
      <c r="G1575" s="33" t="s">
        <v>1564</v>
      </c>
      <c r="H1575" s="32" t="s">
        <v>2028</v>
      </c>
      <c r="I1575" s="32" t="str">
        <f>IF(VLOOKUP(A1575,Klassifizierung!$E$4:$W$577,18,FALSE)=0,"",VLOOKUP(A1575,Klassifizierung!$E$4:$W$577,18,FALSE))</f>
        <v>TGA</v>
      </c>
      <c r="J1575" s="33" t="s">
        <v>2126</v>
      </c>
      <c r="K1575" s="33" t="s">
        <v>21</v>
      </c>
      <c r="L1575" s="32"/>
      <c r="M1575" s="34"/>
      <c r="N1575" s="8" t="s">
        <v>93</v>
      </c>
      <c r="O1575" s="8"/>
    </row>
    <row r="1576" spans="1:15" s="9" customFormat="1" x14ac:dyDescent="0.25">
      <c r="A1576" s="16" t="s">
        <v>922</v>
      </c>
      <c r="C1576" s="18" t="s">
        <v>2011</v>
      </c>
      <c r="D1576" s="471"/>
      <c r="F1576" s="32" t="s">
        <v>1554</v>
      </c>
      <c r="G1576" s="33" t="s">
        <v>1648</v>
      </c>
      <c r="H1576" s="32" t="s">
        <v>1569</v>
      </c>
      <c r="I1576" s="32" t="str">
        <f>IF(VLOOKUP(A1576,Klassifizierung!$E$4:$W$577,18,FALSE)=0,"",VLOOKUP(A1576,Klassifizierung!$E$4:$W$577,18,FALSE))</f>
        <v>TGA</v>
      </c>
      <c r="J1576" s="33" t="s">
        <v>2126</v>
      </c>
      <c r="K1576" s="33" t="s">
        <v>21</v>
      </c>
      <c r="L1576" s="32"/>
      <c r="M1576" s="34"/>
      <c r="N1576" s="8" t="s">
        <v>93</v>
      </c>
      <c r="O1576" s="8"/>
    </row>
    <row r="1577" spans="1:15" s="9" customFormat="1" x14ac:dyDescent="0.25">
      <c r="A1577" s="16" t="s">
        <v>922</v>
      </c>
      <c r="C1577" s="18" t="s">
        <v>2029</v>
      </c>
      <c r="D1577" s="471"/>
      <c r="F1577" s="32" t="s">
        <v>1554</v>
      </c>
      <c r="G1577" s="33" t="s">
        <v>2030</v>
      </c>
      <c r="H1577" s="32" t="s">
        <v>1569</v>
      </c>
      <c r="I1577" s="32" t="str">
        <f>IF(VLOOKUP(A1577,Klassifizierung!$E$4:$W$577,18,FALSE)=0,"",VLOOKUP(A1577,Klassifizierung!$E$4:$W$577,18,FALSE))</f>
        <v>TGA</v>
      </c>
      <c r="J1577" s="33" t="s">
        <v>2126</v>
      </c>
      <c r="K1577" s="33" t="s">
        <v>21</v>
      </c>
      <c r="L1577" s="32"/>
      <c r="M1577" s="34"/>
      <c r="N1577" s="8" t="s">
        <v>93</v>
      </c>
      <c r="O1577" s="8"/>
    </row>
    <row r="1578" spans="1:15" s="9" customFormat="1" ht="15" x14ac:dyDescent="0.25">
      <c r="A1578" s="16" t="s">
        <v>922</v>
      </c>
      <c r="C1578" s="18" t="s">
        <v>2031</v>
      </c>
      <c r="D1578" s="471"/>
      <c r="F1578" s="32" t="s">
        <v>1554</v>
      </c>
      <c r="G1578" s="33" t="s">
        <v>3712</v>
      </c>
      <c r="H1578" s="32" t="s">
        <v>1569</v>
      </c>
      <c r="I1578" s="32" t="str">
        <f>IF(VLOOKUP(A1578,Klassifizierung!$E$4:$W$577,18,FALSE)=0,"",VLOOKUP(A1578,Klassifizierung!$E$4:$W$577,18,FALSE))</f>
        <v>TGA</v>
      </c>
      <c r="J1578" s="33" t="s">
        <v>2126</v>
      </c>
      <c r="K1578" s="33" t="s">
        <v>21</v>
      </c>
      <c r="L1578" s="32"/>
      <c r="M1578" s="34"/>
      <c r="N1578" s="8" t="s">
        <v>93</v>
      </c>
      <c r="O1578" s="8"/>
    </row>
    <row r="1579" spans="1:15" s="9" customFormat="1" x14ac:dyDescent="0.25">
      <c r="A1579" s="16" t="s">
        <v>922</v>
      </c>
      <c r="C1579" s="18" t="s">
        <v>1659</v>
      </c>
      <c r="D1579" s="471"/>
      <c r="F1579" s="32" t="s">
        <v>1554</v>
      </c>
      <c r="G1579" s="33" t="s">
        <v>1644</v>
      </c>
      <c r="H1579" s="32" t="s">
        <v>1569</v>
      </c>
      <c r="I1579" s="32" t="str">
        <f>IF(VLOOKUP(A1579,Klassifizierung!$E$4:$W$577,18,FALSE)=0,"",VLOOKUP(A1579,Klassifizierung!$E$4:$W$577,18,FALSE))</f>
        <v>TGA</v>
      </c>
      <c r="J1579" s="33" t="s">
        <v>2126</v>
      </c>
      <c r="K1579" s="33" t="s">
        <v>21</v>
      </c>
      <c r="L1579" s="32"/>
      <c r="M1579" s="34"/>
      <c r="N1579" s="8" t="s">
        <v>93</v>
      </c>
      <c r="O1579" s="8"/>
    </row>
    <row r="1580" spans="1:15" s="9" customFormat="1" x14ac:dyDescent="0.25">
      <c r="A1580" s="16" t="s">
        <v>922</v>
      </c>
      <c r="C1580" s="18" t="s">
        <v>1992</v>
      </c>
      <c r="D1580" s="471"/>
      <c r="F1580" s="32" t="s">
        <v>1554</v>
      </c>
      <c r="G1580" s="33" t="s">
        <v>1598</v>
      </c>
      <c r="H1580" s="32" t="s">
        <v>1569</v>
      </c>
      <c r="I1580" s="32" t="str">
        <f>IF(VLOOKUP(A1580,Klassifizierung!$E$4:$W$577,18,FALSE)=0,"",VLOOKUP(A1580,Klassifizierung!$E$4:$W$577,18,FALSE))</f>
        <v>TGA</v>
      </c>
      <c r="J1580" s="33" t="s">
        <v>2126</v>
      </c>
      <c r="K1580" s="33" t="s">
        <v>21</v>
      </c>
      <c r="L1580" s="32"/>
      <c r="M1580" s="34"/>
      <c r="N1580" s="8" t="s">
        <v>93</v>
      </c>
      <c r="O1580" s="8"/>
    </row>
    <row r="1581" spans="1:15" s="9" customFormat="1" ht="15" x14ac:dyDescent="0.25">
      <c r="A1581" s="16" t="s">
        <v>922</v>
      </c>
      <c r="C1581" s="20" t="s">
        <v>1620</v>
      </c>
      <c r="D1581" s="470"/>
      <c r="F1581" s="32" t="s">
        <v>1554</v>
      </c>
      <c r="G1581" s="33" t="s">
        <v>3685</v>
      </c>
      <c r="H1581" s="32" t="s">
        <v>1569</v>
      </c>
      <c r="I1581" s="32" t="str">
        <f>IF(VLOOKUP(A1581,Klassifizierung!$E$4:$W$577,18,FALSE)=0,"",VLOOKUP(A1581,Klassifizierung!$E$4:$W$577,18,FALSE))</f>
        <v>TGA</v>
      </c>
      <c r="J1581" s="33" t="s">
        <v>2126</v>
      </c>
      <c r="K1581" s="33" t="s">
        <v>21</v>
      </c>
      <c r="L1581" s="32"/>
      <c r="M1581" s="34"/>
      <c r="N1581" s="8" t="s">
        <v>93</v>
      </c>
      <c r="O1581" s="8"/>
    </row>
    <row r="1582" spans="1:15" s="9" customFormat="1" x14ac:dyDescent="0.25">
      <c r="A1582" s="16" t="s">
        <v>925</v>
      </c>
      <c r="C1582" s="18" t="s">
        <v>1566</v>
      </c>
      <c r="D1582" s="471"/>
      <c r="F1582" s="32" t="s">
        <v>1518</v>
      </c>
      <c r="G1582" s="33" t="s">
        <v>1564</v>
      </c>
      <c r="H1582" s="32" t="s">
        <v>1567</v>
      </c>
      <c r="I1582" s="32" t="str">
        <f>IF(VLOOKUP(A1582,Klassifizierung!$E$4:$W$577,18,FALSE)=0,"",VLOOKUP(A1582,Klassifizierung!$E$4:$W$577,18,FALSE))</f>
        <v>TGA</v>
      </c>
      <c r="J1582" s="33" t="s">
        <v>2126</v>
      </c>
      <c r="K1582" s="33" t="s">
        <v>21</v>
      </c>
      <c r="L1582" s="32"/>
      <c r="M1582" s="34"/>
      <c r="N1582" s="8" t="s">
        <v>93</v>
      </c>
      <c r="O1582" s="8"/>
    </row>
    <row r="1583" spans="1:15" s="9" customFormat="1" x14ac:dyDescent="0.25">
      <c r="A1583" s="16" t="s">
        <v>925</v>
      </c>
      <c r="C1583" s="18" t="s">
        <v>2029</v>
      </c>
      <c r="D1583" s="471"/>
      <c r="F1583" s="32" t="s">
        <v>1554</v>
      </c>
      <c r="G1583" s="33" t="s">
        <v>2030</v>
      </c>
      <c r="H1583" s="32" t="s">
        <v>1569</v>
      </c>
      <c r="I1583" s="32" t="str">
        <f>IF(VLOOKUP(A1583,Klassifizierung!$E$4:$W$577,18,FALSE)=0,"",VLOOKUP(A1583,Klassifizierung!$E$4:$W$577,18,FALSE))</f>
        <v>TGA</v>
      </c>
      <c r="J1583" s="33" t="s">
        <v>2126</v>
      </c>
      <c r="K1583" s="33" t="s">
        <v>21</v>
      </c>
      <c r="L1583" s="32"/>
      <c r="M1583" s="34"/>
      <c r="N1583" s="8" t="s">
        <v>93</v>
      </c>
      <c r="O1583" s="8"/>
    </row>
    <row r="1584" spans="1:15" s="9" customFormat="1" ht="15" x14ac:dyDescent="0.25">
      <c r="A1584" s="16" t="s">
        <v>925</v>
      </c>
      <c r="C1584" s="18" t="s">
        <v>2031</v>
      </c>
      <c r="D1584" s="471"/>
      <c r="F1584" s="32" t="s">
        <v>1554</v>
      </c>
      <c r="G1584" s="33" t="s">
        <v>3712</v>
      </c>
      <c r="H1584" s="32" t="s">
        <v>1569</v>
      </c>
      <c r="I1584" s="32" t="str">
        <f>IF(VLOOKUP(A1584,Klassifizierung!$E$4:$W$577,18,FALSE)=0,"",VLOOKUP(A1584,Klassifizierung!$E$4:$W$577,18,FALSE))</f>
        <v>TGA</v>
      </c>
      <c r="J1584" s="33" t="s">
        <v>2126</v>
      </c>
      <c r="K1584" s="33" t="s">
        <v>21</v>
      </c>
      <c r="L1584" s="32"/>
      <c r="M1584" s="34"/>
      <c r="N1584" s="8" t="s">
        <v>93</v>
      </c>
      <c r="O1584" s="8"/>
    </row>
    <row r="1585" spans="1:15" s="9" customFormat="1" x14ac:dyDescent="0.25">
      <c r="A1585" s="16" t="s">
        <v>925</v>
      </c>
      <c r="C1585" s="18" t="s">
        <v>1659</v>
      </c>
      <c r="D1585" s="471"/>
      <c r="F1585" s="32" t="s">
        <v>1554</v>
      </c>
      <c r="G1585" s="33" t="s">
        <v>1644</v>
      </c>
      <c r="H1585" s="32" t="s">
        <v>1569</v>
      </c>
      <c r="I1585" s="32" t="str">
        <f>IF(VLOOKUP(A1585,Klassifizierung!$E$4:$W$577,18,FALSE)=0,"",VLOOKUP(A1585,Klassifizierung!$E$4:$W$577,18,FALSE))</f>
        <v>TGA</v>
      </c>
      <c r="J1585" s="33" t="s">
        <v>2126</v>
      </c>
      <c r="K1585" s="33" t="s">
        <v>21</v>
      </c>
      <c r="L1585" s="32"/>
      <c r="M1585" s="34"/>
      <c r="N1585" s="8" t="s">
        <v>93</v>
      </c>
      <c r="O1585" s="8"/>
    </row>
    <row r="1586" spans="1:15" s="9" customFormat="1" x14ac:dyDescent="0.25">
      <c r="A1586" s="16" t="s">
        <v>925</v>
      </c>
      <c r="C1586" s="18" t="s">
        <v>1992</v>
      </c>
      <c r="D1586" s="471"/>
      <c r="F1586" s="32" t="s">
        <v>1554</v>
      </c>
      <c r="G1586" s="33" t="s">
        <v>1598</v>
      </c>
      <c r="H1586" s="32" t="s">
        <v>1569</v>
      </c>
      <c r="I1586" s="32" t="str">
        <f>IF(VLOOKUP(A1586,Klassifizierung!$E$4:$W$577,18,FALSE)=0,"",VLOOKUP(A1586,Klassifizierung!$E$4:$W$577,18,FALSE))</f>
        <v>TGA</v>
      </c>
      <c r="J1586" s="33" t="s">
        <v>2126</v>
      </c>
      <c r="K1586" s="33" t="s">
        <v>21</v>
      </c>
      <c r="L1586" s="32"/>
      <c r="M1586" s="34"/>
      <c r="N1586" s="8" t="s">
        <v>93</v>
      </c>
      <c r="O1586" s="8"/>
    </row>
    <row r="1587" spans="1:15" s="9" customFormat="1" x14ac:dyDescent="0.25">
      <c r="A1587" s="16" t="s">
        <v>935</v>
      </c>
      <c r="C1587" s="18" t="s">
        <v>1566</v>
      </c>
      <c r="D1587" s="471"/>
      <c r="F1587" s="32" t="s">
        <v>1518</v>
      </c>
      <c r="G1587" s="33" t="s">
        <v>1564</v>
      </c>
      <c r="H1587" s="32" t="s">
        <v>1567</v>
      </c>
      <c r="I1587" s="32" t="str">
        <f>IF(VLOOKUP(A1587,Klassifizierung!$E$4:$W$577,18,FALSE)=0,"",VLOOKUP(A1587,Klassifizierung!$E$4:$W$577,18,FALSE))</f>
        <v>KPL</v>
      </c>
      <c r="J1587" s="33" t="s">
        <v>2126</v>
      </c>
      <c r="K1587" s="33" t="s">
        <v>21</v>
      </c>
      <c r="L1587" s="32"/>
      <c r="M1587" s="34"/>
      <c r="N1587" s="8" t="s">
        <v>93</v>
      </c>
      <c r="O1587" s="8"/>
    </row>
    <row r="1588" spans="1:15" s="9" customFormat="1" x14ac:dyDescent="0.25">
      <c r="A1588" s="16" t="s">
        <v>935</v>
      </c>
      <c r="C1588" s="18" t="s">
        <v>2032</v>
      </c>
      <c r="D1588" s="471"/>
      <c r="F1588" s="32" t="s">
        <v>1520</v>
      </c>
      <c r="G1588" s="33" t="s">
        <v>1564</v>
      </c>
      <c r="H1588" s="33" t="s">
        <v>3678</v>
      </c>
      <c r="I1588" s="32" t="str">
        <f>IF(VLOOKUP(A1588,Klassifizierung!$E$4:$W$577,18,FALSE)=0,"",VLOOKUP(A1588,Klassifizierung!$E$4:$W$577,18,FALSE))</f>
        <v>KPL</v>
      </c>
      <c r="J1588" s="33" t="s">
        <v>2126</v>
      </c>
      <c r="K1588" s="33" t="s">
        <v>21</v>
      </c>
      <c r="L1588" s="32"/>
      <c r="M1588" s="34"/>
      <c r="N1588" s="8" t="s">
        <v>93</v>
      </c>
      <c r="O1588" s="8"/>
    </row>
    <row r="1589" spans="1:15" s="9" customFormat="1" x14ac:dyDescent="0.25">
      <c r="A1589" s="16" t="s">
        <v>937</v>
      </c>
      <c r="C1589" s="20" t="s">
        <v>2033</v>
      </c>
      <c r="D1589" s="470"/>
      <c r="F1589" s="32" t="s">
        <v>1554</v>
      </c>
      <c r="G1589" s="33" t="s">
        <v>2030</v>
      </c>
      <c r="H1589" s="32" t="s">
        <v>1569</v>
      </c>
      <c r="I1589" s="32" t="str">
        <f>IF(VLOOKUP(A1589,Klassifizierung!$E$4:$W$577,18,FALSE)=0,"",VLOOKUP(A1589,Klassifizierung!$E$4:$W$577,18,FALSE))</f>
        <v>KPL</v>
      </c>
      <c r="J1589" s="33" t="s">
        <v>2126</v>
      </c>
      <c r="K1589" s="33" t="s">
        <v>21</v>
      </c>
      <c r="L1589" s="32"/>
      <c r="M1589" s="34"/>
      <c r="N1589" s="8" t="s">
        <v>93</v>
      </c>
      <c r="O1589" s="8"/>
    </row>
    <row r="1590" spans="1:15" s="9" customFormat="1" x14ac:dyDescent="0.25">
      <c r="A1590" s="16" t="s">
        <v>939</v>
      </c>
      <c r="C1590" s="18" t="s">
        <v>1566</v>
      </c>
      <c r="D1590" s="471"/>
      <c r="F1590" s="32" t="s">
        <v>1518</v>
      </c>
      <c r="G1590" s="33" t="s">
        <v>1564</v>
      </c>
      <c r="H1590" s="32" t="s">
        <v>1567</v>
      </c>
      <c r="I1590" s="32" t="str">
        <f>IF(VLOOKUP(A1590,Klassifizierung!$E$4:$W$577,18,FALSE)=0,"",VLOOKUP(A1590,Klassifizierung!$E$4:$W$577,18,FALSE))</f>
        <v>KPL</v>
      </c>
      <c r="J1590" s="33" t="s">
        <v>2126</v>
      </c>
      <c r="K1590" s="33" t="s">
        <v>21</v>
      </c>
      <c r="L1590" s="32"/>
      <c r="M1590" s="34"/>
      <c r="N1590" s="8" t="s">
        <v>93</v>
      </c>
      <c r="O1590" s="8"/>
    </row>
    <row r="1591" spans="1:15" s="9" customFormat="1" x14ac:dyDescent="0.25">
      <c r="A1591" s="16" t="s">
        <v>939</v>
      </c>
      <c r="C1591" s="18" t="s">
        <v>2034</v>
      </c>
      <c r="D1591" s="471"/>
      <c r="F1591" s="32" t="s">
        <v>1554</v>
      </c>
      <c r="G1591" s="33" t="s">
        <v>1598</v>
      </c>
      <c r="H1591" s="32" t="s">
        <v>1569</v>
      </c>
      <c r="I1591" s="32" t="str">
        <f>IF(VLOOKUP(A1591,Klassifizierung!$E$4:$W$577,18,FALSE)=0,"",VLOOKUP(A1591,Klassifizierung!$E$4:$W$577,18,FALSE))</f>
        <v>KPL</v>
      </c>
      <c r="J1591" s="33" t="s">
        <v>2126</v>
      </c>
      <c r="K1591" s="33" t="s">
        <v>21</v>
      </c>
      <c r="L1591" s="32"/>
      <c r="M1591" s="34"/>
      <c r="N1591" s="8" t="s">
        <v>93</v>
      </c>
      <c r="O1591" s="8"/>
    </row>
    <row r="1592" spans="1:15" s="9" customFormat="1" x14ac:dyDescent="0.25">
      <c r="A1592" s="16" t="s">
        <v>942</v>
      </c>
      <c r="C1592" s="18" t="s">
        <v>1566</v>
      </c>
      <c r="D1592" s="471"/>
      <c r="F1592" s="32" t="s">
        <v>1518</v>
      </c>
      <c r="G1592" s="33" t="s">
        <v>1564</v>
      </c>
      <c r="H1592" s="32" t="s">
        <v>1567</v>
      </c>
      <c r="I1592" s="32" t="str">
        <f>IF(VLOOKUP(A1592,Klassifizierung!$E$4:$W$577,18,FALSE)=0,"",VLOOKUP(A1592,Klassifizierung!$E$4:$W$577,18,FALSE))</f>
        <v>KPL</v>
      </c>
      <c r="J1592" s="33" t="s">
        <v>2126</v>
      </c>
      <c r="K1592" s="33" t="s">
        <v>21</v>
      </c>
      <c r="L1592" s="32"/>
      <c r="M1592" s="34"/>
      <c r="N1592" s="8" t="s">
        <v>93</v>
      </c>
      <c r="O1592" s="8"/>
    </row>
    <row r="1593" spans="1:15" s="9" customFormat="1" x14ac:dyDescent="0.25">
      <c r="A1593" s="16" t="s">
        <v>947</v>
      </c>
      <c r="C1593" s="18" t="s">
        <v>1566</v>
      </c>
      <c r="D1593" s="471"/>
      <c r="F1593" s="32" t="s">
        <v>1518</v>
      </c>
      <c r="G1593" s="33" t="s">
        <v>1564</v>
      </c>
      <c r="H1593" s="32" t="s">
        <v>1567</v>
      </c>
      <c r="I1593" s="32" t="str">
        <f>IF(VLOOKUP(A1593,Klassifizierung!$E$4:$W$577,18,FALSE)=0,"",VLOOKUP(A1593,Klassifizierung!$E$4:$W$577,18,FALSE))</f>
        <v>KPL</v>
      </c>
      <c r="J1593" s="33" t="s">
        <v>2126</v>
      </c>
      <c r="K1593" s="33" t="s">
        <v>21</v>
      </c>
      <c r="L1593" s="32"/>
      <c r="M1593" s="34"/>
      <c r="N1593" s="8" t="s">
        <v>93</v>
      </c>
      <c r="O1593" s="8"/>
    </row>
    <row r="1594" spans="1:15" s="9" customFormat="1" x14ac:dyDescent="0.25">
      <c r="A1594" s="16" t="s">
        <v>949</v>
      </c>
      <c r="C1594" s="18" t="s">
        <v>1566</v>
      </c>
      <c r="D1594" s="471"/>
      <c r="F1594" s="32" t="s">
        <v>1518</v>
      </c>
      <c r="G1594" s="33" t="s">
        <v>1564</v>
      </c>
      <c r="H1594" s="32" t="s">
        <v>1567</v>
      </c>
      <c r="I1594" s="32" t="str">
        <f>IF(VLOOKUP(A1594,Klassifizierung!$E$4:$W$577,18,FALSE)=0,"",VLOOKUP(A1594,Klassifizierung!$E$4:$W$577,18,FALSE))</f>
        <v>KPL</v>
      </c>
      <c r="J1594" s="33" t="s">
        <v>2126</v>
      </c>
      <c r="K1594" s="33" t="s">
        <v>21</v>
      </c>
      <c r="L1594" s="32"/>
      <c r="M1594" s="34"/>
      <c r="N1594" s="8" t="s">
        <v>93</v>
      </c>
      <c r="O1594" s="8"/>
    </row>
    <row r="1595" spans="1:15" s="9" customFormat="1" x14ac:dyDescent="0.25">
      <c r="A1595" s="16" t="s">
        <v>952</v>
      </c>
      <c r="C1595" s="18" t="s">
        <v>1566</v>
      </c>
      <c r="D1595" s="471"/>
      <c r="F1595" s="32" t="s">
        <v>1518</v>
      </c>
      <c r="G1595" s="33" t="s">
        <v>1564</v>
      </c>
      <c r="H1595" s="32" t="s">
        <v>1567</v>
      </c>
      <c r="I1595" s="32" t="str">
        <f>IF(VLOOKUP(A1595,Klassifizierung!$E$4:$W$577,18,FALSE)=0,"",VLOOKUP(A1595,Klassifizierung!$E$4:$W$577,18,FALSE))</f>
        <v>KPL</v>
      </c>
      <c r="J1595" s="33" t="s">
        <v>2126</v>
      </c>
      <c r="K1595" s="33" t="s">
        <v>21</v>
      </c>
      <c r="L1595" s="32"/>
      <c r="M1595" s="34"/>
      <c r="N1595" s="8" t="s">
        <v>93</v>
      </c>
      <c r="O1595" s="8"/>
    </row>
    <row r="1596" spans="1:15" s="9" customFormat="1" x14ac:dyDescent="0.25">
      <c r="A1596" s="16" t="s">
        <v>954</v>
      </c>
      <c r="C1596" s="18" t="s">
        <v>1566</v>
      </c>
      <c r="D1596" s="471"/>
      <c r="F1596" s="32" t="s">
        <v>1518</v>
      </c>
      <c r="G1596" s="33" t="s">
        <v>1564</v>
      </c>
      <c r="H1596" s="32" t="s">
        <v>3803</v>
      </c>
      <c r="I1596" s="32" t="str">
        <f>IF(VLOOKUP(A1596,Klassifizierung!$E$4:$W$577,18,FALSE)=0,"",VLOOKUP(A1596,Klassifizierung!$E$4:$W$577,18,FALSE))</f>
        <v>KPL</v>
      </c>
      <c r="J1596" s="33" t="s">
        <v>2126</v>
      </c>
      <c r="K1596" s="33" t="s">
        <v>21</v>
      </c>
      <c r="L1596" s="32"/>
      <c r="M1596" s="34"/>
      <c r="N1596" s="8" t="s">
        <v>93</v>
      </c>
      <c r="O1596" s="8"/>
    </row>
    <row r="1597" spans="1:15" s="9" customFormat="1" x14ac:dyDescent="0.25">
      <c r="A1597" s="16" t="s">
        <v>960</v>
      </c>
      <c r="C1597" s="18" t="s">
        <v>1566</v>
      </c>
      <c r="D1597" s="471"/>
      <c r="F1597" s="32" t="s">
        <v>1518</v>
      </c>
      <c r="G1597" s="33" t="s">
        <v>1564</v>
      </c>
      <c r="H1597" s="32" t="s">
        <v>1567</v>
      </c>
      <c r="I1597" s="32" t="str">
        <f>IF(VLOOKUP(A1597,Klassifizierung!$E$4:$W$577,18,FALSE)=0,"",VLOOKUP(A1597,Klassifizierung!$E$4:$W$577,18,FALSE))</f>
        <v/>
      </c>
      <c r="J1597" s="33" t="s">
        <v>2126</v>
      </c>
      <c r="K1597" s="33" t="s">
        <v>21</v>
      </c>
      <c r="L1597" s="32"/>
      <c r="M1597" s="34"/>
      <c r="N1597" s="8" t="s">
        <v>93</v>
      </c>
      <c r="O1597" s="8"/>
    </row>
    <row r="1598" spans="1:15" s="9" customFormat="1" x14ac:dyDescent="0.25">
      <c r="A1598" s="16" t="s">
        <v>962</v>
      </c>
      <c r="C1598" s="18" t="s">
        <v>1566</v>
      </c>
      <c r="D1598" s="471"/>
      <c r="F1598" s="32" t="s">
        <v>1518</v>
      </c>
      <c r="G1598" s="33" t="s">
        <v>1564</v>
      </c>
      <c r="H1598" s="32" t="s">
        <v>1567</v>
      </c>
      <c r="I1598" s="32" t="str">
        <f>IF(VLOOKUP(A1598,Klassifizierung!$E$4:$W$577,18,FALSE)=0,"",VLOOKUP(A1598,Klassifizierung!$E$4:$W$577,18,FALSE))</f>
        <v>TGA-SA</v>
      </c>
      <c r="J1598" s="33" t="s">
        <v>2126</v>
      </c>
      <c r="K1598" s="33" t="s">
        <v>21</v>
      </c>
      <c r="L1598" s="32"/>
      <c r="M1598" s="34"/>
      <c r="N1598" s="8" t="s">
        <v>93</v>
      </c>
      <c r="O1598" s="8"/>
    </row>
    <row r="1599" spans="1:15" s="9" customFormat="1" x14ac:dyDescent="0.25">
      <c r="A1599" s="16" t="s">
        <v>971</v>
      </c>
      <c r="C1599" s="18" t="s">
        <v>1615</v>
      </c>
      <c r="D1599" s="471"/>
      <c r="F1599" s="32" t="s">
        <v>1518</v>
      </c>
      <c r="G1599" s="33" t="s">
        <v>1564</v>
      </c>
      <c r="H1599" s="32" t="s">
        <v>1567</v>
      </c>
      <c r="I1599" s="32" t="str">
        <f>IF(VLOOKUP(A1599,Klassifizierung!$E$4:$W$577,18,FALSE)=0,"",VLOOKUP(A1599,Klassifizierung!$E$4:$W$577,18,FALSE))</f>
        <v>TGA-SA</v>
      </c>
      <c r="J1599" s="33" t="s">
        <v>2126</v>
      </c>
      <c r="K1599" s="33" t="s">
        <v>21</v>
      </c>
      <c r="L1599" s="32"/>
      <c r="M1599" s="34"/>
      <c r="N1599" s="8" t="s">
        <v>93</v>
      </c>
      <c r="O1599" s="8"/>
    </row>
    <row r="1600" spans="1:15" s="9" customFormat="1" x14ac:dyDescent="0.25">
      <c r="A1600" s="16" t="s">
        <v>971</v>
      </c>
      <c r="C1600" s="18" t="s">
        <v>1866</v>
      </c>
      <c r="D1600" s="471"/>
      <c r="F1600" s="32" t="s">
        <v>1554</v>
      </c>
      <c r="G1600" s="33" t="s">
        <v>1644</v>
      </c>
      <c r="H1600" s="32" t="s">
        <v>1569</v>
      </c>
      <c r="I1600" s="32" t="str">
        <f>IF(VLOOKUP(A1600,Klassifizierung!$E$4:$W$577,18,FALSE)=0,"",VLOOKUP(A1600,Klassifizierung!$E$4:$W$577,18,FALSE))</f>
        <v>TGA-SA</v>
      </c>
      <c r="J1600" s="33" t="s">
        <v>2126</v>
      </c>
      <c r="K1600" s="33" t="s">
        <v>21</v>
      </c>
      <c r="L1600" s="32"/>
      <c r="M1600" s="34"/>
      <c r="N1600" s="8" t="s">
        <v>93</v>
      </c>
      <c r="O1600" s="8"/>
    </row>
    <row r="1601" spans="1:15" s="9" customFormat="1" x14ac:dyDescent="0.25">
      <c r="A1601" s="16" t="s">
        <v>971</v>
      </c>
      <c r="C1601" s="20" t="s">
        <v>1671</v>
      </c>
      <c r="D1601" s="470"/>
      <c r="F1601" s="32" t="s">
        <v>1554</v>
      </c>
      <c r="G1601" s="33" t="s">
        <v>2030</v>
      </c>
      <c r="H1601" s="32" t="s">
        <v>1569</v>
      </c>
      <c r="I1601" s="32" t="str">
        <f>IF(VLOOKUP(A1601,Klassifizierung!$E$4:$W$577,18,FALSE)=0,"",VLOOKUP(A1601,Klassifizierung!$E$4:$W$577,18,FALSE))</f>
        <v>TGA-SA</v>
      </c>
      <c r="J1601" s="33" t="s">
        <v>2126</v>
      </c>
      <c r="K1601" s="33" t="s">
        <v>21</v>
      </c>
      <c r="L1601" s="32"/>
      <c r="M1601" s="34"/>
      <c r="N1601" s="8" t="s">
        <v>93</v>
      </c>
      <c r="O1601" s="8"/>
    </row>
    <row r="1602" spans="1:15" s="9" customFormat="1" x14ac:dyDescent="0.25">
      <c r="A1602" s="16" t="s">
        <v>971</v>
      </c>
      <c r="C1602" s="20" t="s">
        <v>2035</v>
      </c>
      <c r="D1602" s="470"/>
      <c r="F1602" s="32" t="s">
        <v>1518</v>
      </c>
      <c r="G1602" s="33" t="s">
        <v>1564</v>
      </c>
      <c r="H1602" s="32" t="s">
        <v>3804</v>
      </c>
      <c r="I1602" s="32" t="str">
        <f>IF(VLOOKUP(A1602,Klassifizierung!$E$4:$W$577,18,FALSE)=0,"",VLOOKUP(A1602,Klassifizierung!$E$4:$W$577,18,FALSE))</f>
        <v>TGA-SA</v>
      </c>
      <c r="J1602" s="33" t="s">
        <v>2126</v>
      </c>
      <c r="K1602" s="33" t="s">
        <v>21</v>
      </c>
      <c r="L1602" s="32"/>
      <c r="M1602" s="34"/>
      <c r="N1602" s="8" t="s">
        <v>93</v>
      </c>
      <c r="O1602" s="8"/>
    </row>
    <row r="1603" spans="1:15" s="9" customFormat="1" x14ac:dyDescent="0.25">
      <c r="A1603" s="16" t="s">
        <v>971</v>
      </c>
      <c r="C1603" s="18" t="s">
        <v>2036</v>
      </c>
      <c r="D1603" s="471"/>
      <c r="F1603" s="32" t="s">
        <v>1520</v>
      </c>
      <c r="G1603" s="33" t="s">
        <v>1564</v>
      </c>
      <c r="H1603" s="33" t="s">
        <v>3678</v>
      </c>
      <c r="I1603" s="32" t="str">
        <f>IF(VLOOKUP(A1603,Klassifizierung!$E$4:$W$577,18,FALSE)=0,"",VLOOKUP(A1603,Klassifizierung!$E$4:$W$577,18,FALSE))</f>
        <v>TGA-SA</v>
      </c>
      <c r="J1603" s="33" t="s">
        <v>2126</v>
      </c>
      <c r="K1603" s="33" t="s">
        <v>21</v>
      </c>
      <c r="L1603" s="32"/>
      <c r="M1603" s="34"/>
      <c r="N1603" s="8" t="s">
        <v>93</v>
      </c>
      <c r="O1603" s="8"/>
    </row>
    <row r="1604" spans="1:15" s="9" customFormat="1" x14ac:dyDescent="0.25">
      <c r="A1604" s="16" t="s">
        <v>976</v>
      </c>
      <c r="C1604" s="20" t="s">
        <v>1566</v>
      </c>
      <c r="D1604" s="470"/>
      <c r="F1604" s="32" t="s">
        <v>1518</v>
      </c>
      <c r="G1604" s="33" t="s">
        <v>1564</v>
      </c>
      <c r="H1604" s="32" t="s">
        <v>1567</v>
      </c>
      <c r="I1604" s="32" t="str">
        <f>IF(VLOOKUP(A1604,Klassifizierung!$E$4:$W$577,18,FALSE)=0,"",VLOOKUP(A1604,Klassifizierung!$E$4:$W$577,18,FALSE))</f>
        <v>TGA-SA</v>
      </c>
      <c r="J1604" s="33" t="s">
        <v>2126</v>
      </c>
      <c r="K1604" s="33" t="s">
        <v>21</v>
      </c>
      <c r="L1604" s="32"/>
      <c r="M1604" s="34"/>
      <c r="N1604" s="8" t="s">
        <v>93</v>
      </c>
      <c r="O1604" s="8"/>
    </row>
    <row r="1605" spans="1:15" s="9" customFormat="1" ht="15" x14ac:dyDescent="0.25">
      <c r="A1605" s="16" t="s">
        <v>976</v>
      </c>
      <c r="C1605" s="20" t="s">
        <v>1729</v>
      </c>
      <c r="D1605" s="470"/>
      <c r="F1605" s="32" t="s">
        <v>1554</v>
      </c>
      <c r="G1605" s="33" t="s">
        <v>3712</v>
      </c>
      <c r="H1605" s="32" t="s">
        <v>1569</v>
      </c>
      <c r="I1605" s="32" t="str">
        <f>IF(VLOOKUP(A1605,Klassifizierung!$E$4:$W$577,18,FALSE)=0,"",VLOOKUP(A1605,Klassifizierung!$E$4:$W$577,18,FALSE))</f>
        <v>TGA-SA</v>
      </c>
      <c r="J1605" s="33" t="s">
        <v>2126</v>
      </c>
      <c r="K1605" s="33" t="s">
        <v>21</v>
      </c>
      <c r="L1605" s="32"/>
      <c r="M1605" s="34"/>
      <c r="N1605" s="8" t="s">
        <v>93</v>
      </c>
      <c r="O1605" s="8"/>
    </row>
    <row r="1606" spans="1:15" s="9" customFormat="1" x14ac:dyDescent="0.25">
      <c r="A1606" s="16" t="s">
        <v>976</v>
      </c>
      <c r="C1606" s="20" t="s">
        <v>1671</v>
      </c>
      <c r="D1606" s="470"/>
      <c r="F1606" s="32" t="s">
        <v>1554</v>
      </c>
      <c r="G1606" s="33" t="s">
        <v>2030</v>
      </c>
      <c r="H1606" s="32" t="s">
        <v>1569</v>
      </c>
      <c r="I1606" s="32" t="str">
        <f>IF(VLOOKUP(A1606,Klassifizierung!$E$4:$W$577,18,FALSE)=0,"",VLOOKUP(A1606,Klassifizierung!$E$4:$W$577,18,FALSE))</f>
        <v>TGA-SA</v>
      </c>
      <c r="J1606" s="33" t="s">
        <v>2126</v>
      </c>
      <c r="K1606" s="33" t="s">
        <v>21</v>
      </c>
      <c r="L1606" s="32"/>
      <c r="M1606" s="34"/>
      <c r="N1606" s="8" t="s">
        <v>93</v>
      </c>
      <c r="O1606" s="8"/>
    </row>
    <row r="1607" spans="1:15" s="9" customFormat="1" x14ac:dyDescent="0.25">
      <c r="A1607" s="16" t="s">
        <v>978</v>
      </c>
      <c r="C1607" s="20" t="s">
        <v>1615</v>
      </c>
      <c r="D1607" s="470"/>
      <c r="F1607" s="32" t="s">
        <v>1518</v>
      </c>
      <c r="G1607" s="33" t="s">
        <v>1564</v>
      </c>
      <c r="H1607" s="32" t="s">
        <v>1567</v>
      </c>
      <c r="I1607" s="32" t="str">
        <f>IF(VLOOKUP(A1607,Klassifizierung!$E$4:$W$577,18,FALSE)=0,"",VLOOKUP(A1607,Klassifizierung!$E$4:$W$577,18,FALSE))</f>
        <v>TGA-SA</v>
      </c>
      <c r="J1607" s="33" t="s">
        <v>2126</v>
      </c>
      <c r="K1607" s="33" t="s">
        <v>21</v>
      </c>
      <c r="L1607" s="32"/>
      <c r="M1607" s="34"/>
      <c r="N1607" s="8" t="s">
        <v>93</v>
      </c>
      <c r="O1607" s="8"/>
    </row>
    <row r="1608" spans="1:15" s="9" customFormat="1" x14ac:dyDescent="0.25">
      <c r="A1608" s="16" t="s">
        <v>981</v>
      </c>
      <c r="C1608" s="20" t="s">
        <v>1566</v>
      </c>
      <c r="D1608" s="470"/>
      <c r="F1608" s="32" t="s">
        <v>1518</v>
      </c>
      <c r="G1608" s="33" t="s">
        <v>1564</v>
      </c>
      <c r="H1608" s="32" t="s">
        <v>1567</v>
      </c>
      <c r="I1608" s="32" t="str">
        <f>IF(VLOOKUP(A1608,Klassifizierung!$E$4:$W$577,18,FALSE)=0,"",VLOOKUP(A1608,Klassifizierung!$E$4:$W$577,18,FALSE))</f>
        <v>TGA-SA</v>
      </c>
      <c r="J1608" s="33" t="s">
        <v>2126</v>
      </c>
      <c r="K1608" s="33" t="s">
        <v>21</v>
      </c>
      <c r="L1608" s="32"/>
      <c r="M1608" s="34"/>
      <c r="N1608" s="8" t="s">
        <v>93</v>
      </c>
      <c r="O1608" s="8"/>
    </row>
    <row r="1609" spans="1:15" s="9" customFormat="1" x14ac:dyDescent="0.25">
      <c r="A1609" s="16" t="s">
        <v>981</v>
      </c>
      <c r="C1609" s="20" t="s">
        <v>1659</v>
      </c>
      <c r="D1609" s="470"/>
      <c r="F1609" s="32" t="s">
        <v>1554</v>
      </c>
      <c r="G1609" s="33" t="s">
        <v>1644</v>
      </c>
      <c r="H1609" s="32" t="s">
        <v>1569</v>
      </c>
      <c r="I1609" s="32" t="str">
        <f>IF(VLOOKUP(A1609,Klassifizierung!$E$4:$W$577,18,FALSE)=0,"",VLOOKUP(A1609,Klassifizierung!$E$4:$W$577,18,FALSE))</f>
        <v>TGA-SA</v>
      </c>
      <c r="J1609" s="33" t="s">
        <v>2126</v>
      </c>
      <c r="K1609" s="33" t="s">
        <v>21</v>
      </c>
      <c r="L1609" s="32"/>
      <c r="M1609" s="34"/>
      <c r="N1609" s="8" t="s">
        <v>93</v>
      </c>
      <c r="O1609" s="8"/>
    </row>
    <row r="1610" spans="1:15" s="9" customFormat="1" x14ac:dyDescent="0.25">
      <c r="A1610" s="16" t="s">
        <v>981</v>
      </c>
      <c r="C1610" s="20" t="s">
        <v>1671</v>
      </c>
      <c r="D1610" s="470"/>
      <c r="F1610" s="32" t="s">
        <v>1554</v>
      </c>
      <c r="G1610" s="33" t="s">
        <v>2030</v>
      </c>
      <c r="H1610" s="32" t="s">
        <v>1569</v>
      </c>
      <c r="I1610" s="32" t="str">
        <f>IF(VLOOKUP(A1610,Klassifizierung!$E$4:$W$577,18,FALSE)=0,"",VLOOKUP(A1610,Klassifizierung!$E$4:$W$577,18,FALSE))</f>
        <v>TGA-SA</v>
      </c>
      <c r="J1610" s="33" t="s">
        <v>2126</v>
      </c>
      <c r="K1610" s="33" t="s">
        <v>21</v>
      </c>
      <c r="L1610" s="32"/>
      <c r="M1610" s="34"/>
      <c r="N1610" s="8" t="s">
        <v>93</v>
      </c>
      <c r="O1610" s="8"/>
    </row>
    <row r="1611" spans="1:15" s="9" customFormat="1" x14ac:dyDescent="0.25">
      <c r="A1611" s="16" t="s">
        <v>983</v>
      </c>
      <c r="C1611" s="20" t="s">
        <v>1566</v>
      </c>
      <c r="D1611" s="470"/>
      <c r="F1611" s="32" t="s">
        <v>1518</v>
      </c>
      <c r="G1611" s="33" t="s">
        <v>1564</v>
      </c>
      <c r="H1611" s="32" t="s">
        <v>1567</v>
      </c>
      <c r="I1611" s="32" t="str">
        <f>IF(VLOOKUP(A1611,Klassifizierung!$E$4:$W$577,18,FALSE)=0,"",VLOOKUP(A1611,Klassifizierung!$E$4:$W$577,18,FALSE))</f>
        <v>TGA-SA</v>
      </c>
      <c r="J1611" s="33" t="s">
        <v>2126</v>
      </c>
      <c r="K1611" s="33" t="s">
        <v>21</v>
      </c>
      <c r="L1611" s="32"/>
      <c r="M1611" s="34"/>
      <c r="N1611" s="8" t="s">
        <v>93</v>
      </c>
      <c r="O1611" s="8"/>
    </row>
    <row r="1612" spans="1:15" s="9" customFormat="1" x14ac:dyDescent="0.25">
      <c r="A1612" s="16" t="s">
        <v>983</v>
      </c>
      <c r="C1612" s="20" t="s">
        <v>1659</v>
      </c>
      <c r="D1612" s="470"/>
      <c r="F1612" s="32" t="s">
        <v>1554</v>
      </c>
      <c r="G1612" s="33" t="s">
        <v>1644</v>
      </c>
      <c r="H1612" s="32" t="s">
        <v>1569</v>
      </c>
      <c r="I1612" s="32" t="str">
        <f>IF(VLOOKUP(A1612,Klassifizierung!$E$4:$W$577,18,FALSE)=0,"",VLOOKUP(A1612,Klassifizierung!$E$4:$W$577,18,FALSE))</f>
        <v>TGA-SA</v>
      </c>
      <c r="J1612" s="33" t="s">
        <v>2126</v>
      </c>
      <c r="K1612" s="33" t="s">
        <v>21</v>
      </c>
      <c r="L1612" s="32"/>
      <c r="M1612" s="34"/>
      <c r="N1612" s="8" t="s">
        <v>93</v>
      </c>
      <c r="O1612" s="8"/>
    </row>
    <row r="1613" spans="1:15" s="9" customFormat="1" x14ac:dyDescent="0.25">
      <c r="A1613" s="16" t="s">
        <v>983</v>
      </c>
      <c r="C1613" s="20" t="s">
        <v>1671</v>
      </c>
      <c r="D1613" s="470"/>
      <c r="F1613" s="32" t="s">
        <v>1554</v>
      </c>
      <c r="G1613" s="33" t="s">
        <v>2030</v>
      </c>
      <c r="H1613" s="32" t="s">
        <v>1569</v>
      </c>
      <c r="I1613" s="32" t="str">
        <f>IF(VLOOKUP(A1613,Klassifizierung!$E$4:$W$577,18,FALSE)=0,"",VLOOKUP(A1613,Klassifizierung!$E$4:$W$577,18,FALSE))</f>
        <v>TGA-SA</v>
      </c>
      <c r="J1613" s="33" t="s">
        <v>2126</v>
      </c>
      <c r="K1613" s="33" t="s">
        <v>21</v>
      </c>
      <c r="L1613" s="32"/>
      <c r="M1613" s="34"/>
      <c r="N1613" s="8" t="s">
        <v>93</v>
      </c>
      <c r="O1613" s="8"/>
    </row>
    <row r="1614" spans="1:15" s="9" customFormat="1" x14ac:dyDescent="0.25">
      <c r="A1614" s="16" t="s">
        <v>996</v>
      </c>
      <c r="C1614" s="18" t="s">
        <v>2037</v>
      </c>
      <c r="D1614" s="471"/>
      <c r="F1614" s="32" t="s">
        <v>1554</v>
      </c>
      <c r="G1614" s="33" t="s">
        <v>1564</v>
      </c>
      <c r="H1614" s="32" t="s">
        <v>1569</v>
      </c>
      <c r="I1614" s="32" t="str">
        <f>IF(VLOOKUP(A1614,Klassifizierung!$E$4:$W$577,18,FALSE)=0,"",VLOOKUP(A1614,Klassifizierung!$E$4:$W$577,18,FALSE))</f>
        <v>TGA</v>
      </c>
      <c r="J1614" s="33" t="s">
        <v>2126</v>
      </c>
      <c r="K1614" s="33" t="s">
        <v>21</v>
      </c>
      <c r="L1614" s="32"/>
      <c r="M1614" s="34"/>
      <c r="N1614" s="8" t="s">
        <v>93</v>
      </c>
      <c r="O1614" s="8"/>
    </row>
    <row r="1615" spans="1:15" s="9" customFormat="1" x14ac:dyDescent="0.25">
      <c r="A1615" s="16" t="s">
        <v>996</v>
      </c>
      <c r="C1615" s="18" t="s">
        <v>2038</v>
      </c>
      <c r="D1615" s="471"/>
      <c r="F1615" s="32" t="s">
        <v>1554</v>
      </c>
      <c r="G1615" s="33" t="s">
        <v>1564</v>
      </c>
      <c r="H1615" s="32" t="s">
        <v>1569</v>
      </c>
      <c r="I1615" s="32" t="str">
        <f>IF(VLOOKUP(A1615,Klassifizierung!$E$4:$W$577,18,FALSE)=0,"",VLOOKUP(A1615,Klassifizierung!$E$4:$W$577,18,FALSE))</f>
        <v>TGA</v>
      </c>
      <c r="J1615" s="33" t="s">
        <v>2126</v>
      </c>
      <c r="K1615" s="33" t="s">
        <v>21</v>
      </c>
      <c r="L1615" s="32"/>
      <c r="M1615" s="34"/>
      <c r="N1615" s="8" t="s">
        <v>93</v>
      </c>
      <c r="O1615" s="8"/>
    </row>
    <row r="1616" spans="1:15" s="9" customFormat="1" x14ac:dyDescent="0.25">
      <c r="A1616" s="16" t="s">
        <v>996</v>
      </c>
      <c r="C1616" s="18" t="s">
        <v>2039</v>
      </c>
      <c r="D1616" s="471"/>
      <c r="F1616" s="32" t="s">
        <v>1554</v>
      </c>
      <c r="G1616" s="33" t="s">
        <v>1564</v>
      </c>
      <c r="H1616" s="32" t="s">
        <v>1569</v>
      </c>
      <c r="I1616" s="32" t="str">
        <f>IF(VLOOKUP(A1616,Klassifizierung!$E$4:$W$577,18,FALSE)=0,"",VLOOKUP(A1616,Klassifizierung!$E$4:$W$577,18,FALSE))</f>
        <v>TGA</v>
      </c>
      <c r="J1616" s="33" t="s">
        <v>2126</v>
      </c>
      <c r="K1616" s="33" t="s">
        <v>21</v>
      </c>
      <c r="L1616" s="32"/>
      <c r="M1616" s="34"/>
      <c r="N1616" s="8" t="s">
        <v>93</v>
      </c>
      <c r="O1616" s="8"/>
    </row>
    <row r="1617" spans="1:15" s="9" customFormat="1" ht="25.5" x14ac:dyDescent="0.25">
      <c r="A1617" s="16" t="s">
        <v>996</v>
      </c>
      <c r="C1617" s="18" t="s">
        <v>1615</v>
      </c>
      <c r="D1617" s="471"/>
      <c r="F1617" s="32" t="s">
        <v>1518</v>
      </c>
      <c r="G1617" s="33" t="s">
        <v>1564</v>
      </c>
      <c r="H1617" s="32" t="s">
        <v>3805</v>
      </c>
      <c r="I1617" s="32" t="str">
        <f>IF(VLOOKUP(A1617,Klassifizierung!$E$4:$W$577,18,FALSE)=0,"",VLOOKUP(A1617,Klassifizierung!$E$4:$W$577,18,FALSE))</f>
        <v>TGA</v>
      </c>
      <c r="J1617" s="33" t="s">
        <v>2126</v>
      </c>
      <c r="K1617" s="33" t="s">
        <v>21</v>
      </c>
      <c r="L1617" s="32"/>
      <c r="M1617" s="34"/>
      <c r="N1617" s="8" t="s">
        <v>93</v>
      </c>
      <c r="O1617" s="8"/>
    </row>
    <row r="1618" spans="1:15" s="9" customFormat="1" x14ac:dyDescent="0.25">
      <c r="A1618" s="16" t="s">
        <v>996</v>
      </c>
      <c r="C1618" s="18" t="s">
        <v>2041</v>
      </c>
      <c r="D1618" s="471"/>
      <c r="F1618" s="32" t="s">
        <v>1518</v>
      </c>
      <c r="G1618" s="33" t="s">
        <v>1564</v>
      </c>
      <c r="H1618" s="32" t="s">
        <v>1567</v>
      </c>
      <c r="I1618" s="32" t="str">
        <f>IF(VLOOKUP(A1618,Klassifizierung!$E$4:$W$577,18,FALSE)=0,"",VLOOKUP(A1618,Klassifizierung!$E$4:$W$577,18,FALSE))</f>
        <v>TGA</v>
      </c>
      <c r="J1618" s="33" t="s">
        <v>2126</v>
      </c>
      <c r="K1618" s="33" t="s">
        <v>21</v>
      </c>
      <c r="L1618" s="32"/>
      <c r="M1618" s="34"/>
      <c r="N1618" s="8" t="s">
        <v>93</v>
      </c>
      <c r="O1618" s="8"/>
    </row>
    <row r="1619" spans="1:15" s="9" customFormat="1" x14ac:dyDescent="0.25">
      <c r="A1619" s="16" t="s">
        <v>996</v>
      </c>
      <c r="C1619" s="18" t="s">
        <v>2042</v>
      </c>
      <c r="D1619" s="471"/>
      <c r="F1619" s="32" t="s">
        <v>1518</v>
      </c>
      <c r="G1619" s="33" t="s">
        <v>1564</v>
      </c>
      <c r="H1619" s="32" t="s">
        <v>3806</v>
      </c>
      <c r="I1619" s="32" t="str">
        <f>IF(VLOOKUP(A1619,Klassifizierung!$E$4:$W$577,18,FALSE)=0,"",VLOOKUP(A1619,Klassifizierung!$E$4:$W$577,18,FALSE))</f>
        <v>TGA</v>
      </c>
      <c r="J1619" s="33" t="s">
        <v>2126</v>
      </c>
      <c r="K1619" s="33" t="s">
        <v>21</v>
      </c>
      <c r="L1619" s="32"/>
      <c r="M1619" s="34"/>
      <c r="N1619" s="8" t="s">
        <v>93</v>
      </c>
      <c r="O1619" s="8"/>
    </row>
    <row r="1620" spans="1:15" s="9" customFormat="1" ht="15" x14ac:dyDescent="0.25">
      <c r="A1620" s="16" t="s">
        <v>996</v>
      </c>
      <c r="C1620" s="18" t="s">
        <v>2044</v>
      </c>
      <c r="D1620" s="471"/>
      <c r="F1620" s="32" t="s">
        <v>1554</v>
      </c>
      <c r="G1620" s="33" t="s">
        <v>3712</v>
      </c>
      <c r="H1620" s="32" t="s">
        <v>1569</v>
      </c>
      <c r="I1620" s="32" t="str">
        <f>IF(VLOOKUP(A1620,Klassifizierung!$E$4:$W$577,18,FALSE)=0,"",VLOOKUP(A1620,Klassifizierung!$E$4:$W$577,18,FALSE))</f>
        <v>TGA</v>
      </c>
      <c r="J1620" s="33" t="s">
        <v>2126</v>
      </c>
      <c r="K1620" s="33" t="s">
        <v>21</v>
      </c>
      <c r="L1620" s="32"/>
      <c r="M1620" s="34"/>
      <c r="N1620" s="8" t="s">
        <v>93</v>
      </c>
      <c r="O1620" s="8"/>
    </row>
    <row r="1621" spans="1:15" s="9" customFormat="1" x14ac:dyDescent="0.25">
      <c r="A1621" s="16" t="s">
        <v>998</v>
      </c>
      <c r="C1621" s="18" t="s">
        <v>2045</v>
      </c>
      <c r="D1621" s="471"/>
      <c r="F1621" s="32" t="s">
        <v>1554</v>
      </c>
      <c r="G1621" s="33" t="s">
        <v>1564</v>
      </c>
      <c r="H1621" s="32" t="s">
        <v>1569</v>
      </c>
      <c r="I1621" s="32" t="str">
        <f>IF(VLOOKUP(A1621,Klassifizierung!$E$4:$W$577,18,FALSE)=0,"",VLOOKUP(A1621,Klassifizierung!$E$4:$W$577,18,FALSE))</f>
        <v>TGA</v>
      </c>
      <c r="J1621" s="33" t="s">
        <v>2126</v>
      </c>
      <c r="K1621" s="33" t="s">
        <v>21</v>
      </c>
      <c r="L1621" s="32"/>
      <c r="M1621" s="34"/>
      <c r="N1621" s="8" t="s">
        <v>93</v>
      </c>
      <c r="O1621" s="8"/>
    </row>
    <row r="1622" spans="1:15" s="9" customFormat="1" x14ac:dyDescent="0.25">
      <c r="A1622" s="16" t="s">
        <v>998</v>
      </c>
      <c r="C1622" s="18" t="s">
        <v>2046</v>
      </c>
      <c r="D1622" s="471"/>
      <c r="F1622" s="32" t="s">
        <v>1554</v>
      </c>
      <c r="G1622" s="33" t="s">
        <v>1564</v>
      </c>
      <c r="H1622" s="32" t="s">
        <v>1569</v>
      </c>
      <c r="I1622" s="32" t="str">
        <f>IF(VLOOKUP(A1622,Klassifizierung!$E$4:$W$577,18,FALSE)=0,"",VLOOKUP(A1622,Klassifizierung!$E$4:$W$577,18,FALSE))</f>
        <v>TGA</v>
      </c>
      <c r="J1622" s="33" t="s">
        <v>2126</v>
      </c>
      <c r="K1622" s="33" t="s">
        <v>21</v>
      </c>
      <c r="L1622" s="32"/>
      <c r="M1622" s="34"/>
      <c r="N1622" s="8" t="s">
        <v>93</v>
      </c>
      <c r="O1622" s="8"/>
    </row>
    <row r="1623" spans="1:15" s="9" customFormat="1" x14ac:dyDescent="0.25">
      <c r="A1623" s="16" t="s">
        <v>998</v>
      </c>
      <c r="C1623" s="18" t="s">
        <v>2047</v>
      </c>
      <c r="D1623" s="471"/>
      <c r="F1623" s="32" t="s">
        <v>1518</v>
      </c>
      <c r="G1623" s="33" t="s">
        <v>1564</v>
      </c>
      <c r="H1623" s="21" t="s">
        <v>2048</v>
      </c>
      <c r="I1623" s="32" t="str">
        <f>IF(VLOOKUP(A1623,Klassifizierung!$E$4:$W$577,18,FALSE)=0,"",VLOOKUP(A1623,Klassifizierung!$E$4:$W$577,18,FALSE))</f>
        <v>TGA</v>
      </c>
      <c r="J1623" s="33" t="s">
        <v>2126</v>
      </c>
      <c r="K1623" s="33" t="s">
        <v>21</v>
      </c>
      <c r="L1623" s="32"/>
      <c r="M1623" s="34"/>
      <c r="N1623" s="8" t="s">
        <v>93</v>
      </c>
      <c r="O1623" s="8"/>
    </row>
    <row r="1624" spans="1:15" s="9" customFormat="1" x14ac:dyDescent="0.25">
      <c r="A1624" s="16" t="s">
        <v>998</v>
      </c>
      <c r="C1624" s="18" t="s">
        <v>2049</v>
      </c>
      <c r="D1624" s="471"/>
      <c r="F1624" s="32" t="s">
        <v>1554</v>
      </c>
      <c r="G1624" s="33" t="s">
        <v>1598</v>
      </c>
      <c r="H1624" s="32" t="s">
        <v>1569</v>
      </c>
      <c r="I1624" s="32" t="str">
        <f>IF(VLOOKUP(A1624,Klassifizierung!$E$4:$W$577,18,FALSE)=0,"",VLOOKUP(A1624,Klassifizierung!$E$4:$W$577,18,FALSE))</f>
        <v>TGA</v>
      </c>
      <c r="J1624" s="33" t="s">
        <v>2126</v>
      </c>
      <c r="K1624" s="33" t="s">
        <v>21</v>
      </c>
      <c r="L1624" s="32"/>
      <c r="M1624" s="34"/>
      <c r="N1624" s="8" t="s">
        <v>93</v>
      </c>
      <c r="O1624" s="8"/>
    </row>
    <row r="1625" spans="1:15" s="9" customFormat="1" x14ac:dyDescent="0.25">
      <c r="A1625" s="16" t="s">
        <v>998</v>
      </c>
      <c r="C1625" s="18" t="s">
        <v>2050</v>
      </c>
      <c r="D1625" s="471"/>
      <c r="F1625" s="32" t="s">
        <v>1518</v>
      </c>
      <c r="G1625" s="33" t="s">
        <v>1564</v>
      </c>
      <c r="H1625" s="32" t="s">
        <v>1567</v>
      </c>
      <c r="I1625" s="32" t="str">
        <f>IF(VLOOKUP(A1625,Klassifizierung!$E$4:$W$577,18,FALSE)=0,"",VLOOKUP(A1625,Klassifizierung!$E$4:$W$577,18,FALSE))</f>
        <v>TGA</v>
      </c>
      <c r="J1625" s="33" t="s">
        <v>2126</v>
      </c>
      <c r="K1625" s="33" t="s">
        <v>21</v>
      </c>
      <c r="L1625" s="32"/>
      <c r="M1625" s="34"/>
      <c r="N1625" s="8" t="s">
        <v>93</v>
      </c>
      <c r="O1625" s="8"/>
    </row>
    <row r="1626" spans="1:15" s="9" customFormat="1" ht="25.5" x14ac:dyDescent="0.25">
      <c r="A1626" s="16" t="s">
        <v>1000</v>
      </c>
      <c r="C1626" s="20" t="s">
        <v>1615</v>
      </c>
      <c r="D1626" s="470"/>
      <c r="F1626" s="32" t="s">
        <v>1518</v>
      </c>
      <c r="G1626" s="33" t="s">
        <v>1564</v>
      </c>
      <c r="H1626" s="32" t="s">
        <v>2051</v>
      </c>
      <c r="I1626" s="32" t="str">
        <f>IF(VLOOKUP(A1626,Klassifizierung!$E$4:$W$577,18,FALSE)=0,"",VLOOKUP(A1626,Klassifizierung!$E$4:$W$577,18,FALSE))</f>
        <v>TGA</v>
      </c>
      <c r="J1626" s="33" t="s">
        <v>2126</v>
      </c>
      <c r="K1626" s="33" t="s">
        <v>21</v>
      </c>
      <c r="L1626" s="32"/>
      <c r="M1626" s="34"/>
      <c r="N1626" s="8" t="s">
        <v>93</v>
      </c>
      <c r="O1626" s="8"/>
    </row>
    <row r="1627" spans="1:15" s="9" customFormat="1" x14ac:dyDescent="0.25">
      <c r="A1627" s="16" t="s">
        <v>1002</v>
      </c>
      <c r="C1627" s="18" t="s">
        <v>2052</v>
      </c>
      <c r="D1627" s="471"/>
      <c r="F1627" s="32" t="s">
        <v>1518</v>
      </c>
      <c r="G1627" s="33" t="s">
        <v>1564</v>
      </c>
      <c r="H1627" s="32" t="s">
        <v>3807</v>
      </c>
      <c r="I1627" s="32" t="str">
        <f>IF(VLOOKUP(A1627,Klassifizierung!$E$4:$W$577,18,FALSE)=0,"",VLOOKUP(A1627,Klassifizierung!$E$4:$W$577,18,FALSE))</f>
        <v>TGA</v>
      </c>
      <c r="J1627" s="33" t="s">
        <v>2126</v>
      </c>
      <c r="K1627" s="33" t="s">
        <v>21</v>
      </c>
      <c r="L1627" s="32"/>
      <c r="M1627" s="34"/>
      <c r="N1627" s="8" t="s">
        <v>93</v>
      </c>
      <c r="O1627" s="8"/>
    </row>
    <row r="1628" spans="1:15" s="9" customFormat="1" x14ac:dyDescent="0.25">
      <c r="A1628" s="16" t="s">
        <v>1002</v>
      </c>
      <c r="C1628" s="18" t="s">
        <v>2054</v>
      </c>
      <c r="D1628" s="471"/>
      <c r="F1628" s="32" t="s">
        <v>1518</v>
      </c>
      <c r="G1628" s="33" t="s">
        <v>1564</v>
      </c>
      <c r="H1628" s="32" t="s">
        <v>3808</v>
      </c>
      <c r="I1628" s="32" t="str">
        <f>IF(VLOOKUP(A1628,Klassifizierung!$E$4:$W$577,18,FALSE)=0,"",VLOOKUP(A1628,Klassifizierung!$E$4:$W$577,18,FALSE))</f>
        <v>TGA</v>
      </c>
      <c r="J1628" s="33" t="s">
        <v>2126</v>
      </c>
      <c r="K1628" s="33" t="s">
        <v>21</v>
      </c>
      <c r="L1628" s="32"/>
      <c r="M1628" s="34"/>
      <c r="N1628" s="8" t="s">
        <v>93</v>
      </c>
      <c r="O1628" s="8"/>
    </row>
    <row r="1629" spans="1:15" s="9" customFormat="1" x14ac:dyDescent="0.25">
      <c r="A1629" s="16" t="s">
        <v>1002</v>
      </c>
      <c r="C1629" s="20" t="s">
        <v>2047</v>
      </c>
      <c r="D1629" s="470"/>
      <c r="F1629" s="32" t="s">
        <v>1518</v>
      </c>
      <c r="G1629" s="33" t="s">
        <v>1564</v>
      </c>
      <c r="H1629" s="21" t="s">
        <v>2048</v>
      </c>
      <c r="I1629" s="32" t="str">
        <f>IF(VLOOKUP(A1629,Klassifizierung!$E$4:$W$577,18,FALSE)=0,"",VLOOKUP(A1629,Klassifizierung!$E$4:$W$577,18,FALSE))</f>
        <v>TGA</v>
      </c>
      <c r="J1629" s="33" t="s">
        <v>2126</v>
      </c>
      <c r="K1629" s="33" t="s">
        <v>21</v>
      </c>
      <c r="L1629" s="32"/>
      <c r="M1629" s="34"/>
      <c r="N1629" s="8" t="s">
        <v>93</v>
      </c>
      <c r="O1629" s="8"/>
    </row>
    <row r="1630" spans="1:15" s="9" customFormat="1" x14ac:dyDescent="0.25">
      <c r="A1630" s="16" t="s">
        <v>1002</v>
      </c>
      <c r="C1630" s="18" t="s">
        <v>2049</v>
      </c>
      <c r="D1630" s="471"/>
      <c r="F1630" s="32" t="s">
        <v>1554</v>
      </c>
      <c r="G1630" s="33" t="s">
        <v>1598</v>
      </c>
      <c r="H1630" s="32" t="s">
        <v>1569</v>
      </c>
      <c r="I1630" s="32" t="str">
        <f>IF(VLOOKUP(A1630,Klassifizierung!$E$4:$W$577,18,FALSE)=0,"",VLOOKUP(A1630,Klassifizierung!$E$4:$W$577,18,FALSE))</f>
        <v>TGA</v>
      </c>
      <c r="J1630" s="33" t="s">
        <v>2126</v>
      </c>
      <c r="K1630" s="33" t="s">
        <v>21</v>
      </c>
      <c r="L1630" s="32"/>
      <c r="M1630" s="34"/>
      <c r="N1630" s="8" t="s">
        <v>93</v>
      </c>
      <c r="O1630" s="8"/>
    </row>
    <row r="1631" spans="1:15" s="9" customFormat="1" x14ac:dyDescent="0.25">
      <c r="A1631" s="16" t="s">
        <v>1002</v>
      </c>
      <c r="C1631" s="18" t="s">
        <v>2056</v>
      </c>
      <c r="D1631" s="471"/>
      <c r="F1631" s="32" t="s">
        <v>1518</v>
      </c>
      <c r="G1631" s="33" t="s">
        <v>1564</v>
      </c>
      <c r="H1631" s="21" t="s">
        <v>3809</v>
      </c>
      <c r="I1631" s="32" t="str">
        <f>IF(VLOOKUP(A1631,Klassifizierung!$E$4:$W$577,18,FALSE)=0,"",VLOOKUP(A1631,Klassifizierung!$E$4:$W$577,18,FALSE))</f>
        <v>TGA</v>
      </c>
      <c r="J1631" s="33" t="s">
        <v>2126</v>
      </c>
      <c r="K1631" s="33" t="s">
        <v>21</v>
      </c>
      <c r="L1631" s="32"/>
      <c r="M1631" s="34"/>
      <c r="N1631" s="8" t="s">
        <v>93</v>
      </c>
      <c r="O1631" s="8"/>
    </row>
    <row r="1632" spans="1:15" s="9" customFormat="1" x14ac:dyDescent="0.25">
      <c r="A1632" s="16" t="s">
        <v>1004</v>
      </c>
      <c r="C1632" s="18" t="s">
        <v>1615</v>
      </c>
      <c r="D1632" s="471"/>
      <c r="F1632" s="32" t="s">
        <v>1518</v>
      </c>
      <c r="G1632" s="33" t="s">
        <v>1564</v>
      </c>
      <c r="H1632" s="21" t="s">
        <v>3810</v>
      </c>
      <c r="I1632" s="32" t="str">
        <f>IF(VLOOKUP(A1632,Klassifizierung!$E$4:$W$577,18,FALSE)=0,"",VLOOKUP(A1632,Klassifizierung!$E$4:$W$577,18,FALSE))</f>
        <v>TGA</v>
      </c>
      <c r="J1632" s="33" t="s">
        <v>2126</v>
      </c>
      <c r="K1632" s="33" t="s">
        <v>21</v>
      </c>
      <c r="L1632" s="32"/>
      <c r="M1632" s="34"/>
      <c r="N1632" s="8" t="s">
        <v>93</v>
      </c>
      <c r="O1632" s="8"/>
    </row>
    <row r="1633" spans="1:15" s="9" customFormat="1" x14ac:dyDescent="0.25">
      <c r="A1633" s="16" t="s">
        <v>1004</v>
      </c>
      <c r="C1633" s="18" t="s">
        <v>2058</v>
      </c>
      <c r="D1633" s="471"/>
      <c r="F1633" s="32" t="s">
        <v>1518</v>
      </c>
      <c r="G1633" s="33" t="s">
        <v>1564</v>
      </c>
      <c r="H1633" s="21" t="s">
        <v>3811</v>
      </c>
      <c r="I1633" s="32" t="str">
        <f>IF(VLOOKUP(A1633,Klassifizierung!$E$4:$W$577,18,FALSE)=0,"",VLOOKUP(A1633,Klassifizierung!$E$4:$W$577,18,FALSE))</f>
        <v>TGA</v>
      </c>
      <c r="J1633" s="33" t="s">
        <v>2126</v>
      </c>
      <c r="K1633" s="33" t="s">
        <v>21</v>
      </c>
      <c r="L1633" s="32"/>
      <c r="M1633" s="34"/>
      <c r="N1633" s="8" t="s">
        <v>93</v>
      </c>
      <c r="O1633" s="8"/>
    </row>
    <row r="1634" spans="1:15" s="9" customFormat="1" x14ac:dyDescent="0.25">
      <c r="A1634" s="16" t="s">
        <v>1004</v>
      </c>
      <c r="C1634" s="18" t="s">
        <v>2060</v>
      </c>
      <c r="D1634" s="471"/>
      <c r="F1634" s="32" t="s">
        <v>1554</v>
      </c>
      <c r="G1634" s="33" t="s">
        <v>1564</v>
      </c>
      <c r="H1634" s="33" t="s">
        <v>1569</v>
      </c>
      <c r="I1634" s="32" t="str">
        <f>IF(VLOOKUP(A1634,Klassifizierung!$E$4:$W$577,18,FALSE)=0,"",VLOOKUP(A1634,Klassifizierung!$E$4:$W$577,18,FALSE))</f>
        <v>TGA</v>
      </c>
      <c r="J1634" s="33" t="s">
        <v>2126</v>
      </c>
      <c r="K1634" s="33" t="s">
        <v>21</v>
      </c>
      <c r="L1634" s="32"/>
      <c r="M1634" s="34"/>
      <c r="N1634" s="8" t="s">
        <v>93</v>
      </c>
      <c r="O1634" s="8"/>
    </row>
    <row r="1635" spans="1:15" s="9" customFormat="1" x14ac:dyDescent="0.25">
      <c r="A1635" s="16" t="s">
        <v>1004</v>
      </c>
      <c r="C1635" s="18" t="s">
        <v>2061</v>
      </c>
      <c r="D1635" s="471"/>
      <c r="F1635" s="32" t="s">
        <v>1518</v>
      </c>
      <c r="G1635" s="33" t="s">
        <v>1564</v>
      </c>
      <c r="H1635" s="21" t="s">
        <v>3812</v>
      </c>
      <c r="I1635" s="32" t="str">
        <f>IF(VLOOKUP(A1635,Klassifizierung!$E$4:$W$577,18,FALSE)=0,"",VLOOKUP(A1635,Klassifizierung!$E$4:$W$577,18,FALSE))</f>
        <v>TGA</v>
      </c>
      <c r="J1635" s="33" t="s">
        <v>2126</v>
      </c>
      <c r="K1635" s="33" t="s">
        <v>21</v>
      </c>
      <c r="L1635" s="32"/>
      <c r="M1635" s="34"/>
      <c r="N1635" s="8" t="s">
        <v>93</v>
      </c>
      <c r="O1635" s="8"/>
    </row>
    <row r="1636" spans="1:15" s="9" customFormat="1" x14ac:dyDescent="0.25">
      <c r="A1636" s="16" t="s">
        <v>1004</v>
      </c>
      <c r="C1636" s="18" t="s">
        <v>1627</v>
      </c>
      <c r="D1636" s="471"/>
      <c r="F1636" s="32" t="s">
        <v>1554</v>
      </c>
      <c r="G1636" s="33" t="s">
        <v>1633</v>
      </c>
      <c r="H1636" s="33" t="s">
        <v>1569</v>
      </c>
      <c r="I1636" s="32" t="str">
        <f>IF(VLOOKUP(A1636,Klassifizierung!$E$4:$W$577,18,FALSE)=0,"",VLOOKUP(A1636,Klassifizierung!$E$4:$W$577,18,FALSE))</f>
        <v>TGA</v>
      </c>
      <c r="J1636" s="33" t="s">
        <v>2126</v>
      </c>
      <c r="K1636" s="33" t="s">
        <v>21</v>
      </c>
      <c r="L1636" s="32"/>
      <c r="M1636" s="34"/>
      <c r="N1636" s="8" t="s">
        <v>93</v>
      </c>
      <c r="O1636" s="8"/>
    </row>
    <row r="1637" spans="1:15" s="9" customFormat="1" x14ac:dyDescent="0.25">
      <c r="A1637" s="16" t="s">
        <v>1004</v>
      </c>
      <c r="C1637" s="18" t="s">
        <v>1671</v>
      </c>
      <c r="D1637" s="471"/>
      <c r="F1637" s="32" t="s">
        <v>1554</v>
      </c>
      <c r="G1637" s="33" t="s">
        <v>2030</v>
      </c>
      <c r="H1637" s="33" t="s">
        <v>1569</v>
      </c>
      <c r="I1637" s="32" t="str">
        <f>IF(VLOOKUP(A1637,Klassifizierung!$E$4:$W$577,18,FALSE)=0,"",VLOOKUP(A1637,Klassifizierung!$E$4:$W$577,18,FALSE))</f>
        <v>TGA</v>
      </c>
      <c r="J1637" s="33" t="s">
        <v>2126</v>
      </c>
      <c r="K1637" s="33" t="s">
        <v>21</v>
      </c>
      <c r="L1637" s="32"/>
      <c r="M1637" s="34"/>
      <c r="N1637" s="8" t="s">
        <v>93</v>
      </c>
      <c r="O1637" s="8"/>
    </row>
    <row r="1638" spans="1:15" s="9" customFormat="1" x14ac:dyDescent="0.25">
      <c r="A1638" s="16" t="s">
        <v>1004</v>
      </c>
      <c r="C1638" s="18" t="s">
        <v>2062</v>
      </c>
      <c r="D1638" s="471"/>
      <c r="F1638" s="32" t="s">
        <v>1518</v>
      </c>
      <c r="G1638" s="33" t="s">
        <v>1564</v>
      </c>
      <c r="H1638" s="33" t="s">
        <v>3813</v>
      </c>
      <c r="I1638" s="32" t="str">
        <f>IF(VLOOKUP(A1638,Klassifizierung!$E$4:$W$577,18,FALSE)=0,"",VLOOKUP(A1638,Klassifizierung!$E$4:$W$577,18,FALSE))</f>
        <v>TGA</v>
      </c>
      <c r="J1638" s="33" t="s">
        <v>2126</v>
      </c>
      <c r="K1638" s="33" t="s">
        <v>21</v>
      </c>
      <c r="L1638" s="32"/>
      <c r="M1638" s="34"/>
      <c r="N1638" s="8" t="s">
        <v>93</v>
      </c>
      <c r="O1638" s="8"/>
    </row>
    <row r="1639" spans="1:15" s="9" customFormat="1" x14ac:dyDescent="0.25">
      <c r="A1639" s="16" t="s">
        <v>1008</v>
      </c>
      <c r="C1639" s="20" t="s">
        <v>1566</v>
      </c>
      <c r="D1639" s="470"/>
      <c r="F1639" s="32" t="s">
        <v>1518</v>
      </c>
      <c r="G1639" s="33" t="s">
        <v>1564</v>
      </c>
      <c r="H1639" s="33" t="s">
        <v>1567</v>
      </c>
      <c r="I1639" s="32" t="str">
        <f>IF(VLOOKUP(A1639,Klassifizierung!$E$4:$W$577,18,FALSE)=0,"",VLOOKUP(A1639,Klassifizierung!$E$4:$W$577,18,FALSE))</f>
        <v>TGA</v>
      </c>
      <c r="J1639" s="33" t="s">
        <v>2126</v>
      </c>
      <c r="K1639" s="33" t="s">
        <v>21</v>
      </c>
      <c r="L1639" s="32"/>
      <c r="M1639" s="34"/>
      <c r="N1639" s="8" t="s">
        <v>93</v>
      </c>
      <c r="O1639" s="8"/>
    </row>
    <row r="1640" spans="1:15" s="9" customFormat="1" x14ac:dyDescent="0.25">
      <c r="A1640" s="16" t="s">
        <v>1016</v>
      </c>
      <c r="C1640" s="20" t="s">
        <v>1615</v>
      </c>
      <c r="D1640" s="470"/>
      <c r="F1640" s="32" t="s">
        <v>1518</v>
      </c>
      <c r="G1640" s="33" t="s">
        <v>1564</v>
      </c>
      <c r="H1640" s="33" t="s">
        <v>1567</v>
      </c>
      <c r="I1640" s="32" t="str">
        <f>IF(VLOOKUP(A1640,Klassifizierung!$E$4:$W$577,18,FALSE)=0,"",VLOOKUP(A1640,Klassifizierung!$E$4:$W$577,18,FALSE))</f>
        <v>TGA-SA</v>
      </c>
      <c r="J1640" s="33" t="s">
        <v>2126</v>
      </c>
      <c r="K1640" s="33" t="s">
        <v>21</v>
      </c>
      <c r="L1640" s="32"/>
      <c r="M1640" s="34"/>
      <c r="N1640" s="8" t="s">
        <v>93</v>
      </c>
      <c r="O1640" s="8"/>
    </row>
    <row r="1641" spans="1:15" s="9" customFormat="1" ht="15" x14ac:dyDescent="0.25">
      <c r="A1641" s="16" t="s">
        <v>1016</v>
      </c>
      <c r="C1641" s="18" t="s">
        <v>1729</v>
      </c>
      <c r="D1641" s="471"/>
      <c r="F1641" s="32" t="s">
        <v>1554</v>
      </c>
      <c r="G1641" s="33" t="s">
        <v>3712</v>
      </c>
      <c r="H1641" s="33" t="s">
        <v>1569</v>
      </c>
      <c r="I1641" s="32" t="str">
        <f>IF(VLOOKUP(A1641,Klassifizierung!$E$4:$W$577,18,FALSE)=0,"",VLOOKUP(A1641,Klassifizierung!$E$4:$W$577,18,FALSE))</f>
        <v>TGA-SA</v>
      </c>
      <c r="J1641" s="33" t="s">
        <v>2126</v>
      </c>
      <c r="K1641" s="33" t="s">
        <v>21</v>
      </c>
      <c r="L1641" s="32"/>
      <c r="M1641" s="34"/>
      <c r="N1641" s="8" t="s">
        <v>93</v>
      </c>
      <c r="O1641" s="8"/>
    </row>
    <row r="1642" spans="1:15" s="9" customFormat="1" x14ac:dyDescent="0.25">
      <c r="A1642" s="16" t="s">
        <v>1016</v>
      </c>
      <c r="C1642" s="20" t="s">
        <v>1720</v>
      </c>
      <c r="D1642" s="470"/>
      <c r="F1642" s="32" t="s">
        <v>1518</v>
      </c>
      <c r="G1642" s="33" t="s">
        <v>1564</v>
      </c>
      <c r="H1642" s="33" t="s">
        <v>1567</v>
      </c>
      <c r="I1642" s="32" t="str">
        <f>IF(VLOOKUP(A1642,Klassifizierung!$E$4:$W$577,18,FALSE)=0,"",VLOOKUP(A1642,Klassifizierung!$E$4:$W$577,18,FALSE))</f>
        <v>TGA-SA</v>
      </c>
      <c r="J1642" s="33" t="s">
        <v>2126</v>
      </c>
      <c r="K1642" s="33" t="s">
        <v>21</v>
      </c>
      <c r="L1642" s="32"/>
      <c r="M1642" s="34"/>
      <c r="N1642" s="8" t="s">
        <v>93</v>
      </c>
      <c r="O1642" s="8"/>
    </row>
    <row r="1643" spans="1:15" s="9" customFormat="1" x14ac:dyDescent="0.25">
      <c r="A1643" s="16" t="s">
        <v>1018</v>
      </c>
      <c r="C1643" s="20" t="s">
        <v>1615</v>
      </c>
      <c r="D1643" s="470"/>
      <c r="F1643" s="32" t="s">
        <v>1518</v>
      </c>
      <c r="G1643" s="33" t="s">
        <v>1564</v>
      </c>
      <c r="H1643" s="33" t="s">
        <v>1567</v>
      </c>
      <c r="I1643" s="32" t="str">
        <f>IF(VLOOKUP(A1643,Klassifizierung!$E$4:$W$577,18,FALSE)=0,"",VLOOKUP(A1643,Klassifizierung!$E$4:$W$577,18,FALSE))</f>
        <v>TGA-SA</v>
      </c>
      <c r="J1643" s="33" t="s">
        <v>2126</v>
      </c>
      <c r="K1643" s="33" t="s">
        <v>21</v>
      </c>
      <c r="L1643" s="32"/>
      <c r="M1643" s="34"/>
      <c r="N1643" s="8" t="s">
        <v>93</v>
      </c>
      <c r="O1643" s="8"/>
    </row>
    <row r="1644" spans="1:15" s="9" customFormat="1" ht="15" x14ac:dyDescent="0.25">
      <c r="A1644" s="16" t="s">
        <v>1018</v>
      </c>
      <c r="C1644" s="18" t="s">
        <v>1729</v>
      </c>
      <c r="D1644" s="471"/>
      <c r="F1644" s="32" t="s">
        <v>1554</v>
      </c>
      <c r="G1644" s="33" t="s">
        <v>3712</v>
      </c>
      <c r="H1644" s="33" t="s">
        <v>1569</v>
      </c>
      <c r="I1644" s="32" t="str">
        <f>IF(VLOOKUP(A1644,Klassifizierung!$E$4:$W$577,18,FALSE)=0,"",VLOOKUP(A1644,Klassifizierung!$E$4:$W$577,18,FALSE))</f>
        <v>TGA-SA</v>
      </c>
      <c r="J1644" s="33" t="s">
        <v>2126</v>
      </c>
      <c r="K1644" s="33" t="s">
        <v>21</v>
      </c>
      <c r="L1644" s="32"/>
      <c r="M1644" s="34"/>
      <c r="N1644" s="8" t="s">
        <v>93</v>
      </c>
      <c r="O1644" s="8"/>
    </row>
    <row r="1645" spans="1:15" s="9" customFormat="1" x14ac:dyDescent="0.25">
      <c r="A1645" s="16" t="s">
        <v>1022</v>
      </c>
      <c r="C1645" s="18" t="s">
        <v>1615</v>
      </c>
      <c r="D1645" s="471"/>
      <c r="F1645" s="32" t="s">
        <v>1518</v>
      </c>
      <c r="G1645" s="33" t="s">
        <v>1564</v>
      </c>
      <c r="H1645" s="33" t="s">
        <v>1567</v>
      </c>
      <c r="I1645" s="32" t="str">
        <f>IF(VLOOKUP(A1645,Klassifizierung!$E$4:$W$577,18,FALSE)=0,"",VLOOKUP(A1645,Klassifizierung!$E$4:$W$577,18,FALSE))</f>
        <v>TGA-SA</v>
      </c>
      <c r="J1645" s="33" t="s">
        <v>2126</v>
      </c>
      <c r="K1645" s="33" t="s">
        <v>21</v>
      </c>
      <c r="L1645" s="32"/>
      <c r="M1645" s="34"/>
      <c r="N1645" s="8" t="s">
        <v>93</v>
      </c>
      <c r="O1645" s="8"/>
    </row>
    <row r="1646" spans="1:15" s="9" customFormat="1" ht="15" x14ac:dyDescent="0.25">
      <c r="A1646" s="16" t="s">
        <v>1022</v>
      </c>
      <c r="C1646" s="18" t="s">
        <v>1729</v>
      </c>
      <c r="D1646" s="471"/>
      <c r="F1646" s="32" t="s">
        <v>1554</v>
      </c>
      <c r="G1646" s="33" t="s">
        <v>3712</v>
      </c>
      <c r="H1646" s="33" t="s">
        <v>1569</v>
      </c>
      <c r="I1646" s="32" t="str">
        <f>IF(VLOOKUP(A1646,Klassifizierung!$E$4:$W$577,18,FALSE)=0,"",VLOOKUP(A1646,Klassifizierung!$E$4:$W$577,18,FALSE))</f>
        <v>TGA-SA</v>
      </c>
      <c r="J1646" s="33" t="s">
        <v>2126</v>
      </c>
      <c r="K1646" s="33" t="s">
        <v>21</v>
      </c>
      <c r="L1646" s="32"/>
      <c r="M1646" s="34"/>
      <c r="N1646" s="8" t="s">
        <v>93</v>
      </c>
      <c r="O1646" s="8"/>
    </row>
    <row r="1647" spans="1:15" s="9" customFormat="1" x14ac:dyDescent="0.25">
      <c r="A1647" s="16" t="s">
        <v>1026</v>
      </c>
      <c r="C1647" s="18" t="s">
        <v>1615</v>
      </c>
      <c r="D1647" s="471"/>
      <c r="F1647" s="32" t="s">
        <v>1518</v>
      </c>
      <c r="G1647" s="33" t="s">
        <v>1564</v>
      </c>
      <c r="H1647" s="33" t="s">
        <v>1567</v>
      </c>
      <c r="I1647" s="32" t="str">
        <f>IF(VLOOKUP(A1647,Klassifizierung!$E$4:$W$577,18,FALSE)=0,"",VLOOKUP(A1647,Klassifizierung!$E$4:$W$577,18,FALSE))</f>
        <v>TGA-SA</v>
      </c>
      <c r="J1647" s="33" t="s">
        <v>2126</v>
      </c>
      <c r="K1647" s="33" t="s">
        <v>21</v>
      </c>
      <c r="L1647" s="32"/>
      <c r="M1647" s="34"/>
      <c r="N1647" s="8" t="s">
        <v>93</v>
      </c>
      <c r="O1647" s="8"/>
    </row>
    <row r="1648" spans="1:15" s="9" customFormat="1" ht="15" x14ac:dyDescent="0.25">
      <c r="A1648" s="16" t="s">
        <v>1026</v>
      </c>
      <c r="C1648" s="18" t="s">
        <v>1729</v>
      </c>
      <c r="D1648" s="471"/>
      <c r="F1648" s="32" t="s">
        <v>1554</v>
      </c>
      <c r="G1648" s="33" t="s">
        <v>3712</v>
      </c>
      <c r="H1648" s="33" t="s">
        <v>1569</v>
      </c>
      <c r="I1648" s="32" t="str">
        <f>IF(VLOOKUP(A1648,Klassifizierung!$E$4:$W$577,18,FALSE)=0,"",VLOOKUP(A1648,Klassifizierung!$E$4:$W$577,18,FALSE))</f>
        <v>TGA-SA</v>
      </c>
      <c r="J1648" s="33" t="s">
        <v>2126</v>
      </c>
      <c r="K1648" s="33" t="s">
        <v>21</v>
      </c>
      <c r="L1648" s="32"/>
      <c r="M1648" s="34"/>
      <c r="N1648" s="8" t="s">
        <v>93</v>
      </c>
      <c r="O1648" s="8"/>
    </row>
    <row r="1649" spans="1:15" s="9" customFormat="1" x14ac:dyDescent="0.25">
      <c r="A1649" s="16" t="s">
        <v>1029</v>
      </c>
      <c r="C1649" s="20" t="s">
        <v>1615</v>
      </c>
      <c r="D1649" s="470"/>
      <c r="F1649" s="32" t="s">
        <v>1518</v>
      </c>
      <c r="G1649" s="33" t="s">
        <v>1564</v>
      </c>
      <c r="H1649" s="33" t="s">
        <v>1567</v>
      </c>
      <c r="I1649" s="32" t="str">
        <f>IF(VLOOKUP(A1649,Klassifizierung!$E$4:$W$577,18,FALSE)=0,"",VLOOKUP(A1649,Klassifizierung!$E$4:$W$577,18,FALSE))</f>
        <v>TGA-SA</v>
      </c>
      <c r="J1649" s="33" t="s">
        <v>2126</v>
      </c>
      <c r="K1649" s="33" t="s">
        <v>21</v>
      </c>
      <c r="L1649" s="32"/>
      <c r="M1649" s="34"/>
      <c r="N1649" s="8" t="s">
        <v>93</v>
      </c>
      <c r="O1649" s="8"/>
    </row>
    <row r="1650" spans="1:15" s="9" customFormat="1" x14ac:dyDescent="0.25">
      <c r="A1650" s="16" t="s">
        <v>1029</v>
      </c>
      <c r="C1650" s="20" t="s">
        <v>1678</v>
      </c>
      <c r="D1650" s="470"/>
      <c r="F1650" s="32" t="s">
        <v>1518</v>
      </c>
      <c r="G1650" s="33" t="s">
        <v>1564</v>
      </c>
      <c r="H1650" s="33" t="s">
        <v>1567</v>
      </c>
      <c r="I1650" s="32" t="str">
        <f>IF(VLOOKUP(A1650,Klassifizierung!$E$4:$W$577,18,FALSE)=0,"",VLOOKUP(A1650,Klassifizierung!$E$4:$W$577,18,FALSE))</f>
        <v>TGA-SA</v>
      </c>
      <c r="J1650" s="33" t="s">
        <v>2126</v>
      </c>
      <c r="K1650" s="33" t="s">
        <v>21</v>
      </c>
      <c r="L1650" s="32"/>
      <c r="M1650" s="34"/>
      <c r="N1650" s="8" t="s">
        <v>93</v>
      </c>
      <c r="O1650" s="8"/>
    </row>
    <row r="1651" spans="1:15" s="9" customFormat="1" x14ac:dyDescent="0.25">
      <c r="A1651" s="526" t="s">
        <v>1031</v>
      </c>
      <c r="C1651" s="20" t="s">
        <v>1615</v>
      </c>
      <c r="D1651" s="470"/>
      <c r="F1651" s="32" t="s">
        <v>1518</v>
      </c>
      <c r="G1651" s="33" t="s">
        <v>1564</v>
      </c>
      <c r="H1651" s="33" t="s">
        <v>1567</v>
      </c>
      <c r="I1651" s="32" t="str">
        <f>IF(VLOOKUP(A1651,Klassifizierung!$E$4:$W$577,18,FALSE)=0,"",VLOOKUP(A1651,Klassifizierung!$E$4:$W$577,18,FALSE))</f>
        <v>TGA-SA</v>
      </c>
      <c r="J1651" s="33" t="s">
        <v>2126</v>
      </c>
      <c r="K1651" s="33" t="s">
        <v>21</v>
      </c>
      <c r="L1651" s="32"/>
      <c r="M1651" s="34"/>
      <c r="N1651" s="8" t="s">
        <v>93</v>
      </c>
      <c r="O1651" s="8"/>
    </row>
    <row r="1652" spans="1:15" s="9" customFormat="1" ht="15" x14ac:dyDescent="0.25">
      <c r="A1652" s="526" t="s">
        <v>1031</v>
      </c>
      <c r="C1652" s="18" t="s">
        <v>1729</v>
      </c>
      <c r="D1652" s="471"/>
      <c r="F1652" s="32" t="s">
        <v>1554</v>
      </c>
      <c r="G1652" s="33" t="s">
        <v>3712</v>
      </c>
      <c r="H1652" s="33" t="s">
        <v>1569</v>
      </c>
      <c r="I1652" s="32" t="str">
        <f>IF(VLOOKUP(A1652,Klassifizierung!$E$4:$W$577,18,FALSE)=0,"",VLOOKUP(A1652,Klassifizierung!$E$4:$W$577,18,FALSE))</f>
        <v>TGA-SA</v>
      </c>
      <c r="J1652" s="33" t="s">
        <v>2126</v>
      </c>
      <c r="K1652" s="33" t="s">
        <v>21</v>
      </c>
      <c r="L1652" s="32"/>
      <c r="M1652" s="34"/>
      <c r="N1652" s="8" t="s">
        <v>93</v>
      </c>
      <c r="O1652" s="8"/>
    </row>
    <row r="1653" spans="1:15" s="9" customFormat="1" x14ac:dyDescent="0.25">
      <c r="A1653" s="526" t="s">
        <v>1031</v>
      </c>
      <c r="C1653" s="20" t="s">
        <v>1659</v>
      </c>
      <c r="D1653" s="470"/>
      <c r="F1653" s="32" t="s">
        <v>1554</v>
      </c>
      <c r="G1653" s="33" t="s">
        <v>1644</v>
      </c>
      <c r="H1653" s="33" t="s">
        <v>1569</v>
      </c>
      <c r="I1653" s="32" t="str">
        <f>IF(VLOOKUP(A1653,Klassifizierung!$E$4:$W$577,18,FALSE)=0,"",VLOOKUP(A1653,Klassifizierung!$E$4:$W$577,18,FALSE))</f>
        <v>TGA-SA</v>
      </c>
      <c r="J1653" s="33" t="s">
        <v>2126</v>
      </c>
      <c r="K1653" s="33" t="s">
        <v>21</v>
      </c>
      <c r="L1653" s="32"/>
      <c r="M1653" s="34"/>
      <c r="N1653" s="8" t="s">
        <v>93</v>
      </c>
      <c r="O1653" s="8"/>
    </row>
    <row r="1654" spans="1:15" s="9" customFormat="1" x14ac:dyDescent="0.25">
      <c r="A1654" s="526" t="s">
        <v>1031</v>
      </c>
      <c r="C1654" s="20" t="s">
        <v>1723</v>
      </c>
      <c r="D1654" s="470"/>
      <c r="F1654" s="32" t="s">
        <v>1554</v>
      </c>
      <c r="G1654" s="33" t="s">
        <v>1688</v>
      </c>
      <c r="H1654" s="33" t="s">
        <v>1569</v>
      </c>
      <c r="I1654" s="32" t="str">
        <f>IF(VLOOKUP(A1654,Klassifizierung!$E$4:$W$577,18,FALSE)=0,"",VLOOKUP(A1654,Klassifizierung!$E$4:$W$577,18,FALSE))</f>
        <v>TGA-SA</v>
      </c>
      <c r="J1654" s="33" t="s">
        <v>2126</v>
      </c>
      <c r="K1654" s="33" t="s">
        <v>21</v>
      </c>
      <c r="L1654" s="32"/>
      <c r="M1654" s="34"/>
      <c r="N1654" s="8" t="s">
        <v>93</v>
      </c>
      <c r="O1654" s="8"/>
    </row>
    <row r="1655" spans="1:15" s="9" customFormat="1" x14ac:dyDescent="0.25">
      <c r="A1655" s="22" t="s">
        <v>1011</v>
      </c>
      <c r="C1655" s="18" t="s">
        <v>1615</v>
      </c>
      <c r="D1655" s="471"/>
      <c r="F1655" s="32" t="s">
        <v>1518</v>
      </c>
      <c r="G1655" s="33" t="s">
        <v>1564</v>
      </c>
      <c r="H1655" s="33" t="s">
        <v>1567</v>
      </c>
      <c r="I1655" s="32" t="str">
        <f>IF(VLOOKUP(A1655,Klassifizierung!$E$4:$W$577,18,FALSE)=0,"",VLOOKUP(A1655,Klassifizierung!$E$4:$W$577,18,FALSE))</f>
        <v>TGA-LÜ</v>
      </c>
      <c r="J1655" s="33" t="s">
        <v>2126</v>
      </c>
      <c r="K1655" s="33" t="s">
        <v>21</v>
      </c>
      <c r="L1655" s="32"/>
      <c r="M1655" s="34"/>
      <c r="N1655" s="8" t="s">
        <v>93</v>
      </c>
      <c r="O1655" s="8"/>
    </row>
    <row r="1656" spans="1:15" s="9" customFormat="1" x14ac:dyDescent="0.25">
      <c r="A1656" s="22" t="s">
        <v>1011</v>
      </c>
      <c r="C1656" s="18" t="s">
        <v>1659</v>
      </c>
      <c r="D1656" s="471"/>
      <c r="F1656" s="32" t="s">
        <v>1554</v>
      </c>
      <c r="G1656" s="33" t="s">
        <v>1644</v>
      </c>
      <c r="H1656" s="33" t="s">
        <v>1569</v>
      </c>
      <c r="I1656" s="32" t="str">
        <f>IF(VLOOKUP(A1656,Klassifizierung!$E$4:$W$577,18,FALSE)=0,"",VLOOKUP(A1656,Klassifizierung!$E$4:$W$577,18,FALSE))</f>
        <v>TGA-LÜ</v>
      </c>
      <c r="J1656" s="33" t="s">
        <v>2126</v>
      </c>
      <c r="K1656" s="33" t="s">
        <v>21</v>
      </c>
      <c r="L1656" s="32"/>
      <c r="M1656" s="34"/>
      <c r="N1656" s="8" t="s">
        <v>93</v>
      </c>
      <c r="O1656" s="8"/>
    </row>
    <row r="1657" spans="1:15" s="9" customFormat="1" x14ac:dyDescent="0.25">
      <c r="A1657" s="22" t="s">
        <v>1036</v>
      </c>
      <c r="C1657" s="18" t="s">
        <v>1615</v>
      </c>
      <c r="D1657" s="471"/>
      <c r="F1657" s="32" t="s">
        <v>1518</v>
      </c>
      <c r="G1657" s="33" t="s">
        <v>1564</v>
      </c>
      <c r="H1657" s="33" t="s">
        <v>3814</v>
      </c>
      <c r="I1657" s="32" t="str">
        <f>IF(VLOOKUP(A1657,Klassifizierung!$E$4:$W$577,18,FALSE)=0,"",VLOOKUP(A1657,Klassifizierung!$E$4:$W$577,18,FALSE))</f>
        <v>TGA</v>
      </c>
      <c r="J1657" s="33" t="s">
        <v>2126</v>
      </c>
      <c r="K1657" s="33" t="s">
        <v>21</v>
      </c>
      <c r="L1657" s="32"/>
      <c r="M1657" s="34"/>
      <c r="N1657" s="8" t="s">
        <v>93</v>
      </c>
      <c r="O1657" s="8"/>
    </row>
    <row r="1658" spans="1:15" s="9" customFormat="1" x14ac:dyDescent="0.25">
      <c r="A1658" s="22" t="s">
        <v>1036</v>
      </c>
      <c r="C1658" s="20" t="s">
        <v>2065</v>
      </c>
      <c r="D1658" s="470"/>
      <c r="F1658" s="32" t="s">
        <v>1518</v>
      </c>
      <c r="G1658" s="33" t="s">
        <v>1564</v>
      </c>
      <c r="H1658" s="28" t="s">
        <v>1567</v>
      </c>
      <c r="I1658" s="32" t="str">
        <f>IF(VLOOKUP(A1658,Klassifizierung!$E$4:$W$577,18,FALSE)=0,"",VLOOKUP(A1658,Klassifizierung!$E$4:$W$577,18,FALSE))</f>
        <v>TGA</v>
      </c>
      <c r="J1658" s="33" t="s">
        <v>2126</v>
      </c>
      <c r="K1658" s="33" t="s">
        <v>21</v>
      </c>
      <c r="L1658" s="32"/>
      <c r="M1658" s="34"/>
      <c r="N1658" s="8" t="s">
        <v>93</v>
      </c>
      <c r="O1658" s="8"/>
    </row>
    <row r="1659" spans="1:15" s="9" customFormat="1" ht="15" x14ac:dyDescent="0.25">
      <c r="A1659" s="22" t="s">
        <v>1036</v>
      </c>
      <c r="C1659" s="18" t="s">
        <v>1729</v>
      </c>
      <c r="D1659" s="471"/>
      <c r="F1659" s="32" t="s">
        <v>1554</v>
      </c>
      <c r="G1659" s="33" t="s">
        <v>3712</v>
      </c>
      <c r="H1659" s="33" t="s">
        <v>1569</v>
      </c>
      <c r="I1659" s="32" t="str">
        <f>IF(VLOOKUP(A1659,Klassifizierung!$E$4:$W$577,18,FALSE)=0,"",VLOOKUP(A1659,Klassifizierung!$E$4:$W$577,18,FALSE))</f>
        <v>TGA</v>
      </c>
      <c r="J1659" s="33" t="s">
        <v>2126</v>
      </c>
      <c r="K1659" s="33" t="s">
        <v>21</v>
      </c>
      <c r="L1659" s="32"/>
      <c r="M1659" s="34"/>
      <c r="N1659" s="8" t="s">
        <v>93</v>
      </c>
      <c r="O1659" s="8"/>
    </row>
    <row r="1660" spans="1:15" s="9" customFormat="1" x14ac:dyDescent="0.25">
      <c r="A1660" s="22" t="s">
        <v>1036</v>
      </c>
      <c r="C1660" s="18" t="s">
        <v>1659</v>
      </c>
      <c r="D1660" s="471"/>
      <c r="F1660" s="32" t="s">
        <v>1554</v>
      </c>
      <c r="G1660" s="33" t="s">
        <v>1644</v>
      </c>
      <c r="H1660" s="33" t="s">
        <v>1569</v>
      </c>
      <c r="I1660" s="32" t="str">
        <f>IF(VLOOKUP(A1660,Klassifizierung!$E$4:$W$577,18,FALSE)=0,"",VLOOKUP(A1660,Klassifizierung!$E$4:$W$577,18,FALSE))</f>
        <v>TGA</v>
      </c>
      <c r="J1660" s="33" t="s">
        <v>2126</v>
      </c>
      <c r="K1660" s="33" t="s">
        <v>21</v>
      </c>
      <c r="L1660" s="32"/>
      <c r="M1660" s="34"/>
      <c r="N1660" s="8" t="s">
        <v>93</v>
      </c>
      <c r="O1660" s="8"/>
    </row>
    <row r="1661" spans="1:15" s="9" customFormat="1" x14ac:dyDescent="0.25">
      <c r="A1661" s="22" t="s">
        <v>1040</v>
      </c>
      <c r="C1661" s="18" t="s">
        <v>1615</v>
      </c>
      <c r="D1661" s="471"/>
      <c r="F1661" s="32" t="s">
        <v>1518</v>
      </c>
      <c r="G1661" s="33" t="s">
        <v>1564</v>
      </c>
      <c r="H1661" s="28" t="s">
        <v>1567</v>
      </c>
      <c r="I1661" s="32" t="str">
        <f>IF(VLOOKUP(A1661,Klassifizierung!$E$4:$W$577,18,FALSE)=0,"",VLOOKUP(A1661,Klassifizierung!$E$4:$W$577,18,FALSE))</f>
        <v>TGA</v>
      </c>
      <c r="J1661" s="33" t="s">
        <v>2126</v>
      </c>
      <c r="K1661" s="33" t="s">
        <v>21</v>
      </c>
      <c r="L1661" s="32"/>
      <c r="M1661" s="34"/>
      <c r="N1661" s="8" t="s">
        <v>93</v>
      </c>
      <c r="O1661" s="8"/>
    </row>
    <row r="1662" spans="1:15" s="9" customFormat="1" x14ac:dyDescent="0.25">
      <c r="A1662" s="16" t="s">
        <v>1049</v>
      </c>
      <c r="C1662" s="18" t="s">
        <v>1897</v>
      </c>
      <c r="D1662" s="471"/>
      <c r="F1662" s="32" t="s">
        <v>1554</v>
      </c>
      <c r="G1662" s="33" t="s">
        <v>1564</v>
      </c>
      <c r="H1662" s="32" t="s">
        <v>1569</v>
      </c>
      <c r="I1662" s="32" t="str">
        <f>IF(VLOOKUP(A1662,Klassifizierung!$E$4:$W$577,18,FALSE)=0,"",VLOOKUP(A1662,Klassifizierung!$E$4:$W$577,18,FALSE))</f>
        <v>TGA-EL</v>
      </c>
      <c r="J1662" s="33" t="s">
        <v>2126</v>
      </c>
      <c r="K1662" s="33" t="s">
        <v>21</v>
      </c>
      <c r="L1662" s="32"/>
      <c r="M1662" s="34"/>
      <c r="N1662" s="8" t="s">
        <v>93</v>
      </c>
      <c r="O1662" s="8"/>
    </row>
    <row r="1663" spans="1:15" s="9" customFormat="1" x14ac:dyDescent="0.25">
      <c r="A1663" s="16" t="s">
        <v>1049</v>
      </c>
      <c r="C1663" s="18" t="s">
        <v>2066</v>
      </c>
      <c r="D1663" s="471"/>
      <c r="F1663" s="32" t="s">
        <v>1518</v>
      </c>
      <c r="G1663" s="33" t="s">
        <v>1564</v>
      </c>
      <c r="H1663" s="32" t="s">
        <v>3815</v>
      </c>
      <c r="I1663" s="32" t="str">
        <f>IF(VLOOKUP(A1663,Klassifizierung!$E$4:$W$577,18,FALSE)=0,"",VLOOKUP(A1663,Klassifizierung!$E$4:$W$577,18,FALSE))</f>
        <v>TGA-EL</v>
      </c>
      <c r="J1663" s="33" t="s">
        <v>2126</v>
      </c>
      <c r="K1663" s="33" t="s">
        <v>21</v>
      </c>
      <c r="L1663" s="32"/>
      <c r="M1663" s="34"/>
      <c r="N1663" s="8" t="s">
        <v>93</v>
      </c>
      <c r="O1663" s="8"/>
    </row>
    <row r="1664" spans="1:15" s="9" customFormat="1" x14ac:dyDescent="0.25">
      <c r="A1664" s="16" t="s">
        <v>1049</v>
      </c>
      <c r="C1664" s="18" t="s">
        <v>2068</v>
      </c>
      <c r="D1664" s="471"/>
      <c r="F1664" s="32" t="s">
        <v>1518</v>
      </c>
      <c r="G1664" s="33" t="s">
        <v>1564</v>
      </c>
      <c r="H1664" s="32" t="s">
        <v>3816</v>
      </c>
      <c r="I1664" s="32" t="str">
        <f>IF(VLOOKUP(A1664,Klassifizierung!$E$4:$W$577,18,FALSE)=0,"",VLOOKUP(A1664,Klassifizierung!$E$4:$W$577,18,FALSE))</f>
        <v>TGA-EL</v>
      </c>
      <c r="J1664" s="33" t="s">
        <v>2126</v>
      </c>
      <c r="K1664" s="33" t="s">
        <v>21</v>
      </c>
      <c r="L1664" s="32"/>
      <c r="M1664" s="34"/>
      <c r="N1664" s="8" t="s">
        <v>93</v>
      </c>
      <c r="O1664" s="8"/>
    </row>
    <row r="1665" spans="1:15" s="9" customFormat="1" x14ac:dyDescent="0.25">
      <c r="A1665" s="16" t="s">
        <v>1049</v>
      </c>
      <c r="C1665" s="20" t="s">
        <v>2070</v>
      </c>
      <c r="D1665" s="470"/>
      <c r="F1665" s="32" t="s">
        <v>1518</v>
      </c>
      <c r="G1665" s="33" t="s">
        <v>1564</v>
      </c>
      <c r="H1665" s="32" t="s">
        <v>3817</v>
      </c>
      <c r="I1665" s="32" t="str">
        <f>IF(VLOOKUP(A1665,Klassifizierung!$E$4:$W$577,18,FALSE)=0,"",VLOOKUP(A1665,Klassifizierung!$E$4:$W$577,18,FALSE))</f>
        <v>TGA-EL</v>
      </c>
      <c r="J1665" s="33" t="s">
        <v>2126</v>
      </c>
      <c r="K1665" s="33" t="s">
        <v>21</v>
      </c>
      <c r="L1665" s="32"/>
      <c r="M1665" s="34"/>
      <c r="N1665" s="8" t="s">
        <v>93</v>
      </c>
      <c r="O1665" s="8"/>
    </row>
    <row r="1666" spans="1:15" s="9" customFormat="1" x14ac:dyDescent="0.25">
      <c r="A1666" s="16" t="s">
        <v>1049</v>
      </c>
      <c r="C1666" s="20" t="s">
        <v>2072</v>
      </c>
      <c r="D1666" s="470"/>
      <c r="F1666" s="32" t="s">
        <v>1554</v>
      </c>
      <c r="G1666" s="33" t="s">
        <v>1564</v>
      </c>
      <c r="H1666" s="32" t="s">
        <v>1569</v>
      </c>
      <c r="I1666" s="32" t="str">
        <f>IF(VLOOKUP(A1666,Klassifizierung!$E$4:$W$577,18,FALSE)=0,"",VLOOKUP(A1666,Klassifizierung!$E$4:$W$577,18,FALSE))</f>
        <v>TGA-EL</v>
      </c>
      <c r="J1666" s="33" t="s">
        <v>2126</v>
      </c>
      <c r="K1666" s="33" t="s">
        <v>21</v>
      </c>
      <c r="L1666" s="32"/>
      <c r="M1666" s="34"/>
      <c r="N1666" s="8" t="s">
        <v>93</v>
      </c>
      <c r="O1666" s="8"/>
    </row>
    <row r="1667" spans="1:15" s="9" customFormat="1" x14ac:dyDescent="0.25">
      <c r="A1667" s="16" t="s">
        <v>1049</v>
      </c>
      <c r="C1667" s="20" t="s">
        <v>2073</v>
      </c>
      <c r="D1667" s="470"/>
      <c r="F1667" s="32" t="s">
        <v>1554</v>
      </c>
      <c r="G1667" s="33" t="s">
        <v>1564</v>
      </c>
      <c r="H1667" s="32" t="s">
        <v>1569</v>
      </c>
      <c r="I1667" s="32" t="str">
        <f>IF(VLOOKUP(A1667,Klassifizierung!$E$4:$W$577,18,FALSE)=0,"",VLOOKUP(A1667,Klassifizierung!$E$4:$W$577,18,FALSE))</f>
        <v>TGA-EL</v>
      </c>
      <c r="J1667" s="33" t="s">
        <v>2126</v>
      </c>
      <c r="K1667" s="33" t="s">
        <v>21</v>
      </c>
      <c r="L1667" s="32"/>
      <c r="M1667" s="34"/>
      <c r="N1667" s="8" t="s">
        <v>93</v>
      </c>
      <c r="O1667" s="8"/>
    </row>
    <row r="1668" spans="1:15" s="9" customFormat="1" x14ac:dyDescent="0.25">
      <c r="A1668" s="16" t="s">
        <v>1049</v>
      </c>
      <c r="C1668" s="20" t="s">
        <v>1915</v>
      </c>
      <c r="D1668" s="470"/>
      <c r="F1668" s="32" t="s">
        <v>1554</v>
      </c>
      <c r="G1668" s="33" t="s">
        <v>1564</v>
      </c>
      <c r="H1668" s="32" t="s">
        <v>1569</v>
      </c>
      <c r="I1668" s="32" t="str">
        <f>IF(VLOOKUP(A1668,Klassifizierung!$E$4:$W$577,18,FALSE)=0,"",VLOOKUP(A1668,Klassifizierung!$E$4:$W$577,18,FALSE))</f>
        <v>TGA-EL</v>
      </c>
      <c r="J1668" s="33" t="s">
        <v>2126</v>
      </c>
      <c r="K1668" s="33" t="s">
        <v>21</v>
      </c>
      <c r="L1668" s="32"/>
      <c r="M1668" s="34"/>
      <c r="N1668" s="8" t="s">
        <v>93</v>
      </c>
      <c r="O1668" s="8"/>
    </row>
    <row r="1669" spans="1:15" s="9" customFormat="1" x14ac:dyDescent="0.25">
      <c r="A1669" s="16" t="s">
        <v>1049</v>
      </c>
      <c r="C1669" s="20" t="s">
        <v>2074</v>
      </c>
      <c r="D1669" s="470"/>
      <c r="F1669" s="32" t="s">
        <v>1554</v>
      </c>
      <c r="G1669" s="33" t="s">
        <v>1564</v>
      </c>
      <c r="H1669" s="32" t="s">
        <v>1569</v>
      </c>
      <c r="I1669" s="32" t="str">
        <f>IF(VLOOKUP(A1669,Klassifizierung!$E$4:$W$577,18,FALSE)=0,"",VLOOKUP(A1669,Klassifizierung!$E$4:$W$577,18,FALSE))</f>
        <v>TGA-EL</v>
      </c>
      <c r="J1669" s="33" t="s">
        <v>2126</v>
      </c>
      <c r="K1669" s="33" t="s">
        <v>21</v>
      </c>
      <c r="L1669" s="32"/>
      <c r="M1669" s="34"/>
      <c r="N1669" s="8" t="s">
        <v>93</v>
      </c>
      <c r="O1669" s="8"/>
    </row>
    <row r="1670" spans="1:15" s="9" customFormat="1" x14ac:dyDescent="0.25">
      <c r="A1670" s="16" t="s">
        <v>1049</v>
      </c>
      <c r="C1670" s="20" t="s">
        <v>3818</v>
      </c>
      <c r="D1670" s="470"/>
      <c r="F1670" s="32" t="s">
        <v>1554</v>
      </c>
      <c r="G1670" s="33" t="s">
        <v>1564</v>
      </c>
      <c r="H1670" s="32" t="s">
        <v>1569</v>
      </c>
      <c r="I1670" s="32" t="str">
        <f>IF(VLOOKUP(A1670,Klassifizierung!$E$4:$W$577,18,FALSE)=0,"",VLOOKUP(A1670,Klassifizierung!$E$4:$W$577,18,FALSE))</f>
        <v>TGA-EL</v>
      </c>
      <c r="J1670" s="33" t="s">
        <v>2126</v>
      </c>
      <c r="K1670" s="33" t="s">
        <v>21</v>
      </c>
      <c r="L1670" s="32"/>
      <c r="M1670" s="34"/>
      <c r="N1670" s="8" t="s">
        <v>93</v>
      </c>
      <c r="O1670" s="8"/>
    </row>
    <row r="1671" spans="1:15" s="9" customFormat="1" x14ac:dyDescent="0.25">
      <c r="A1671" s="16" t="s">
        <v>1053</v>
      </c>
      <c r="C1671" s="20" t="s">
        <v>2076</v>
      </c>
      <c r="D1671" s="470"/>
      <c r="F1671" s="32" t="s">
        <v>1518</v>
      </c>
      <c r="G1671" s="33" t="s">
        <v>1564</v>
      </c>
      <c r="H1671" s="28" t="s">
        <v>1567</v>
      </c>
      <c r="I1671" s="32" t="str">
        <f>IF(VLOOKUP(A1671,Klassifizierung!$E$4:$W$577,18,FALSE)=0,"",VLOOKUP(A1671,Klassifizierung!$E$4:$W$577,18,FALSE))</f>
        <v>TGA-EL</v>
      </c>
      <c r="J1671" s="33" t="s">
        <v>2126</v>
      </c>
      <c r="K1671" s="33" t="s">
        <v>21</v>
      </c>
      <c r="L1671" s="32"/>
      <c r="M1671" s="34"/>
      <c r="N1671" s="8" t="s">
        <v>93</v>
      </c>
      <c r="O1671" s="8"/>
    </row>
    <row r="1672" spans="1:15" s="9" customFormat="1" x14ac:dyDescent="0.25">
      <c r="A1672" s="22" t="s">
        <v>1058</v>
      </c>
      <c r="C1672" s="18" t="s">
        <v>1897</v>
      </c>
      <c r="D1672" s="471"/>
      <c r="F1672" s="32" t="s">
        <v>1554</v>
      </c>
      <c r="G1672" s="33" t="s">
        <v>1564</v>
      </c>
      <c r="H1672" s="32" t="s">
        <v>1569</v>
      </c>
      <c r="I1672" s="32" t="str">
        <f>IF(VLOOKUP(A1672,Klassifizierung!$E$4:$W$577,18,FALSE)=0,"",VLOOKUP(A1672,Klassifizierung!$E$4:$W$577,18,FALSE))</f>
        <v>TGA-EL</v>
      </c>
      <c r="J1672" s="33" t="s">
        <v>2126</v>
      </c>
      <c r="K1672" s="33" t="s">
        <v>21</v>
      </c>
      <c r="L1672" s="32"/>
      <c r="M1672" s="34"/>
      <c r="N1672" s="8" t="s">
        <v>93</v>
      </c>
      <c r="O1672" s="8"/>
    </row>
    <row r="1673" spans="1:15" s="9" customFormat="1" x14ac:dyDescent="0.25">
      <c r="A1673" s="22" t="s">
        <v>1058</v>
      </c>
      <c r="C1673" s="18" t="s">
        <v>1615</v>
      </c>
      <c r="D1673" s="471"/>
      <c r="F1673" s="32" t="s">
        <v>1518</v>
      </c>
      <c r="G1673" s="33" t="s">
        <v>1564</v>
      </c>
      <c r="H1673" s="32" t="s">
        <v>3819</v>
      </c>
      <c r="I1673" s="32" t="str">
        <f>IF(VLOOKUP(A1673,Klassifizierung!$E$4:$W$577,18,FALSE)=0,"",VLOOKUP(A1673,Klassifizierung!$E$4:$W$577,18,FALSE))</f>
        <v>TGA-EL</v>
      </c>
      <c r="J1673" s="33" t="s">
        <v>2126</v>
      </c>
      <c r="K1673" s="33" t="s">
        <v>21</v>
      </c>
      <c r="L1673" s="32"/>
      <c r="M1673" s="34"/>
      <c r="N1673" s="8" t="s">
        <v>93</v>
      </c>
      <c r="O1673" s="8"/>
    </row>
    <row r="1674" spans="1:15" s="9" customFormat="1" x14ac:dyDescent="0.25">
      <c r="A1674" s="22" t="s">
        <v>1058</v>
      </c>
      <c r="C1674" s="18" t="s">
        <v>2078</v>
      </c>
      <c r="D1674" s="471"/>
      <c r="F1674" s="32" t="s">
        <v>1518</v>
      </c>
      <c r="G1674" s="33" t="s">
        <v>1564</v>
      </c>
      <c r="H1674" s="28" t="s">
        <v>1567</v>
      </c>
      <c r="I1674" s="32" t="str">
        <f>IF(VLOOKUP(A1674,Klassifizierung!$E$4:$W$577,18,FALSE)=0,"",VLOOKUP(A1674,Klassifizierung!$E$4:$W$577,18,FALSE))</f>
        <v>TGA-EL</v>
      </c>
      <c r="J1674" s="33" t="s">
        <v>2126</v>
      </c>
      <c r="K1674" s="33" t="s">
        <v>21</v>
      </c>
      <c r="L1674" s="32"/>
      <c r="M1674" s="34"/>
      <c r="N1674" s="8" t="s">
        <v>93</v>
      </c>
      <c r="O1674" s="8"/>
    </row>
    <row r="1675" spans="1:15" s="9" customFormat="1" x14ac:dyDescent="0.25">
      <c r="A1675" s="16" t="s">
        <v>1064</v>
      </c>
      <c r="C1675" s="18" t="s">
        <v>2079</v>
      </c>
      <c r="D1675" s="471"/>
      <c r="F1675" s="32" t="s">
        <v>1554</v>
      </c>
      <c r="G1675" s="33" t="s">
        <v>1564</v>
      </c>
      <c r="H1675" s="32" t="s">
        <v>1569</v>
      </c>
      <c r="I1675" s="32" t="str">
        <f>IF(VLOOKUP(A1675,Klassifizierung!$E$4:$W$577,18,FALSE)=0,"",VLOOKUP(A1675,Klassifizierung!$E$4:$W$577,18,FALSE))</f>
        <v>TGA-EL</v>
      </c>
      <c r="J1675" s="33" t="s">
        <v>2126</v>
      </c>
      <c r="K1675" s="33" t="s">
        <v>21</v>
      </c>
      <c r="L1675" s="32"/>
      <c r="M1675" s="34"/>
      <c r="N1675" s="8" t="s">
        <v>93</v>
      </c>
      <c r="O1675" s="8"/>
    </row>
    <row r="1676" spans="1:15" s="9" customFormat="1" x14ac:dyDescent="0.25">
      <c r="A1676" s="16" t="s">
        <v>1064</v>
      </c>
      <c r="C1676" s="18" t="s">
        <v>2076</v>
      </c>
      <c r="D1676" s="471"/>
      <c r="F1676" s="32" t="s">
        <v>1518</v>
      </c>
      <c r="G1676" s="33" t="s">
        <v>1564</v>
      </c>
      <c r="H1676" s="28" t="s">
        <v>1567</v>
      </c>
      <c r="I1676" s="32" t="str">
        <f>IF(VLOOKUP(A1676,Klassifizierung!$E$4:$W$577,18,FALSE)=0,"",VLOOKUP(A1676,Klassifizierung!$E$4:$W$577,18,FALSE))</f>
        <v>TGA-EL</v>
      </c>
      <c r="J1676" s="33" t="s">
        <v>2126</v>
      </c>
      <c r="K1676" s="33" t="s">
        <v>21</v>
      </c>
      <c r="L1676" s="32"/>
      <c r="M1676" s="34"/>
      <c r="N1676" s="8" t="s">
        <v>93</v>
      </c>
      <c r="O1676" s="8"/>
    </row>
    <row r="1677" spans="1:15" s="9" customFormat="1" x14ac:dyDescent="0.25">
      <c r="A1677" s="16" t="s">
        <v>1064</v>
      </c>
      <c r="C1677" s="20" t="s">
        <v>2080</v>
      </c>
      <c r="D1677" s="470"/>
      <c r="F1677" s="32" t="s">
        <v>1554</v>
      </c>
      <c r="G1677" s="33" t="s">
        <v>1564</v>
      </c>
      <c r="H1677" s="32" t="s">
        <v>1569</v>
      </c>
      <c r="I1677" s="32" t="str">
        <f>IF(VLOOKUP(A1677,Klassifizierung!$E$4:$W$577,18,FALSE)=0,"",VLOOKUP(A1677,Klassifizierung!$E$4:$W$577,18,FALSE))</f>
        <v>TGA-EL</v>
      </c>
      <c r="J1677" s="33" t="s">
        <v>2126</v>
      </c>
      <c r="K1677" s="33" t="s">
        <v>21</v>
      </c>
      <c r="L1677" s="32"/>
      <c r="M1677" s="34"/>
      <c r="N1677" s="8" t="s">
        <v>93</v>
      </c>
      <c r="O1677" s="8"/>
    </row>
    <row r="1678" spans="1:15" s="9" customFormat="1" x14ac:dyDescent="0.25">
      <c r="A1678" s="16" t="s">
        <v>1066</v>
      </c>
      <c r="C1678" s="20" t="s">
        <v>1615</v>
      </c>
      <c r="D1678" s="470"/>
      <c r="F1678" s="32" t="s">
        <v>1518</v>
      </c>
      <c r="G1678" s="33" t="s">
        <v>1564</v>
      </c>
      <c r="H1678" s="28" t="s">
        <v>1567</v>
      </c>
      <c r="I1678" s="32" t="str">
        <f>IF(VLOOKUP(A1678,Klassifizierung!$E$4:$W$577,18,FALSE)=0,"",VLOOKUP(A1678,Klassifizierung!$E$4:$W$577,18,FALSE))</f>
        <v>TGA-EL</v>
      </c>
      <c r="J1678" s="33" t="s">
        <v>2126</v>
      </c>
      <c r="K1678" s="33" t="s">
        <v>21</v>
      </c>
      <c r="L1678" s="32"/>
      <c r="M1678" s="34"/>
      <c r="N1678" s="8" t="s">
        <v>93</v>
      </c>
      <c r="O1678" s="8"/>
    </row>
    <row r="1679" spans="1:15" s="9" customFormat="1" x14ac:dyDescent="0.25">
      <c r="A1679" s="16" t="s">
        <v>1066</v>
      </c>
      <c r="C1679" s="20" t="s">
        <v>2081</v>
      </c>
      <c r="D1679" s="470"/>
      <c r="F1679" s="32" t="s">
        <v>1554</v>
      </c>
      <c r="G1679" s="33" t="s">
        <v>1564</v>
      </c>
      <c r="H1679" s="32" t="s">
        <v>1569</v>
      </c>
      <c r="I1679" s="32" t="str">
        <f>IF(VLOOKUP(A1679,Klassifizierung!$E$4:$W$577,18,FALSE)=0,"",VLOOKUP(A1679,Klassifizierung!$E$4:$W$577,18,FALSE))</f>
        <v>TGA-EL</v>
      </c>
      <c r="J1679" s="33" t="s">
        <v>2126</v>
      </c>
      <c r="K1679" s="33" t="s">
        <v>21</v>
      </c>
      <c r="L1679" s="32"/>
      <c r="M1679" s="34"/>
      <c r="N1679" s="8" t="s">
        <v>93</v>
      </c>
      <c r="O1679" s="8"/>
    </row>
    <row r="1680" spans="1:15" s="9" customFormat="1" x14ac:dyDescent="0.25">
      <c r="A1680" s="16" t="s">
        <v>1066</v>
      </c>
      <c r="C1680" s="20" t="s">
        <v>2082</v>
      </c>
      <c r="D1680" s="470"/>
      <c r="F1680" s="32" t="s">
        <v>1554</v>
      </c>
      <c r="G1680" s="33" t="s">
        <v>1564</v>
      </c>
      <c r="H1680" s="32" t="s">
        <v>1569</v>
      </c>
      <c r="I1680" s="32" t="str">
        <f>IF(VLOOKUP(A1680,Klassifizierung!$E$4:$W$577,18,FALSE)=0,"",VLOOKUP(A1680,Klassifizierung!$E$4:$W$577,18,FALSE))</f>
        <v>TGA-EL</v>
      </c>
      <c r="J1680" s="33" t="s">
        <v>2126</v>
      </c>
      <c r="K1680" s="33" t="s">
        <v>21</v>
      </c>
      <c r="L1680" s="32"/>
      <c r="M1680" s="34"/>
      <c r="N1680" s="8" t="s">
        <v>93</v>
      </c>
      <c r="O1680" s="8"/>
    </row>
    <row r="1681" spans="1:15" s="9" customFormat="1" x14ac:dyDescent="0.25">
      <c r="A1681" s="16" t="s">
        <v>1068</v>
      </c>
      <c r="C1681" s="18" t="s">
        <v>2083</v>
      </c>
      <c r="D1681" s="471"/>
      <c r="F1681" s="32" t="s">
        <v>1518</v>
      </c>
      <c r="G1681" s="33" t="s">
        <v>1564</v>
      </c>
      <c r="H1681" s="32" t="s">
        <v>3820</v>
      </c>
      <c r="I1681" s="32" t="str">
        <f>IF(VLOOKUP(A1681,Klassifizierung!$E$4:$W$577,18,FALSE)=0,"",VLOOKUP(A1681,Klassifizierung!$E$4:$W$577,18,FALSE))</f>
        <v>TGA-EL</v>
      </c>
      <c r="J1681" s="33" t="s">
        <v>2126</v>
      </c>
      <c r="K1681" s="33" t="s">
        <v>21</v>
      </c>
      <c r="L1681" s="32"/>
      <c r="M1681" s="34"/>
      <c r="N1681" s="8" t="s">
        <v>93</v>
      </c>
      <c r="O1681" s="8"/>
    </row>
    <row r="1682" spans="1:15" s="9" customFormat="1" x14ac:dyDescent="0.25">
      <c r="A1682" s="16" t="s">
        <v>1068</v>
      </c>
      <c r="C1682" s="18" t="s">
        <v>2085</v>
      </c>
      <c r="D1682" s="471"/>
      <c r="F1682" s="32" t="s">
        <v>1518</v>
      </c>
      <c r="G1682" s="33" t="s">
        <v>1564</v>
      </c>
      <c r="H1682" s="32" t="s">
        <v>2086</v>
      </c>
      <c r="I1682" s="32" t="str">
        <f>IF(VLOOKUP(A1682,Klassifizierung!$E$4:$W$577,18,FALSE)=0,"",VLOOKUP(A1682,Klassifizierung!$E$4:$W$577,18,FALSE))</f>
        <v>TGA-EL</v>
      </c>
      <c r="J1682" s="33" t="s">
        <v>2126</v>
      </c>
      <c r="K1682" s="33" t="s">
        <v>21</v>
      </c>
      <c r="L1682" s="32"/>
      <c r="M1682" s="34"/>
      <c r="N1682" s="8" t="s">
        <v>93</v>
      </c>
      <c r="O1682" s="8"/>
    </row>
    <row r="1683" spans="1:15" s="9" customFormat="1" x14ac:dyDescent="0.25">
      <c r="A1683" s="16" t="s">
        <v>1068</v>
      </c>
      <c r="C1683" s="18" t="s">
        <v>2087</v>
      </c>
      <c r="D1683" s="471"/>
      <c r="F1683" s="32" t="s">
        <v>1518</v>
      </c>
      <c r="G1683" s="33" t="s">
        <v>1564</v>
      </c>
      <c r="H1683" s="32" t="s">
        <v>3821</v>
      </c>
      <c r="I1683" s="32" t="str">
        <f>IF(VLOOKUP(A1683,Klassifizierung!$E$4:$W$577,18,FALSE)=0,"",VLOOKUP(A1683,Klassifizierung!$E$4:$W$577,18,FALSE))</f>
        <v>TGA-EL</v>
      </c>
      <c r="J1683" s="33" t="s">
        <v>2126</v>
      </c>
      <c r="K1683" s="33" t="s">
        <v>21</v>
      </c>
      <c r="L1683" s="32"/>
      <c r="M1683" s="34"/>
      <c r="N1683" s="8" t="s">
        <v>93</v>
      </c>
      <c r="O1683" s="8"/>
    </row>
    <row r="1684" spans="1:15" s="9" customFormat="1" x14ac:dyDescent="0.25">
      <c r="A1684" s="16" t="s">
        <v>1068</v>
      </c>
      <c r="C1684" s="18" t="s">
        <v>2089</v>
      </c>
      <c r="D1684" s="471"/>
      <c r="F1684" s="32" t="s">
        <v>1518</v>
      </c>
      <c r="G1684" s="33" t="s">
        <v>1564</v>
      </c>
      <c r="H1684" s="32" t="s">
        <v>3822</v>
      </c>
      <c r="I1684" s="32" t="str">
        <f>IF(VLOOKUP(A1684,Klassifizierung!$E$4:$W$577,18,FALSE)=0,"",VLOOKUP(A1684,Klassifizierung!$E$4:$W$577,18,FALSE))</f>
        <v>TGA-EL</v>
      </c>
      <c r="J1684" s="33" t="s">
        <v>2126</v>
      </c>
      <c r="K1684" s="33" t="s">
        <v>21</v>
      </c>
      <c r="L1684" s="32"/>
      <c r="M1684" s="34"/>
      <c r="N1684" s="8" t="s">
        <v>93</v>
      </c>
      <c r="O1684" s="8"/>
    </row>
    <row r="1685" spans="1:15" s="9" customFormat="1" x14ac:dyDescent="0.25">
      <c r="A1685" s="16" t="s">
        <v>1070</v>
      </c>
      <c r="C1685" s="18" t="s">
        <v>2091</v>
      </c>
      <c r="D1685" s="471"/>
      <c r="F1685" s="32" t="s">
        <v>1518</v>
      </c>
      <c r="G1685" s="33" t="s">
        <v>1564</v>
      </c>
      <c r="H1685" s="32" t="s">
        <v>3823</v>
      </c>
      <c r="I1685" s="32" t="str">
        <f>IF(VLOOKUP(A1685,Klassifizierung!$E$4:$W$577,18,FALSE)=0,"",VLOOKUP(A1685,Klassifizierung!$E$4:$W$577,18,FALSE))</f>
        <v>TGA-EL</v>
      </c>
      <c r="J1685" s="33" t="s">
        <v>2126</v>
      </c>
      <c r="K1685" s="33" t="s">
        <v>21</v>
      </c>
      <c r="L1685" s="32"/>
      <c r="M1685" s="34"/>
      <c r="N1685" s="8" t="s">
        <v>93</v>
      </c>
      <c r="O1685" s="8"/>
    </row>
    <row r="1686" spans="1:15" s="9" customFormat="1" x14ac:dyDescent="0.25">
      <c r="A1686" s="16" t="s">
        <v>1070</v>
      </c>
      <c r="C1686" s="18" t="s">
        <v>2093</v>
      </c>
      <c r="D1686" s="471"/>
      <c r="F1686" s="32" t="s">
        <v>1518</v>
      </c>
      <c r="G1686" s="33" t="s">
        <v>1564</v>
      </c>
      <c r="H1686" s="32" t="s">
        <v>3824</v>
      </c>
      <c r="I1686" s="32" t="str">
        <f>IF(VLOOKUP(A1686,Klassifizierung!$E$4:$W$577,18,FALSE)=0,"",VLOOKUP(A1686,Klassifizierung!$E$4:$W$577,18,FALSE))</f>
        <v>TGA-EL</v>
      </c>
      <c r="J1686" s="33" t="s">
        <v>2126</v>
      </c>
      <c r="K1686" s="33" t="s">
        <v>21</v>
      </c>
      <c r="L1686" s="32"/>
      <c r="M1686" s="34"/>
      <c r="N1686" s="8" t="s">
        <v>93</v>
      </c>
      <c r="O1686" s="8"/>
    </row>
    <row r="1687" spans="1:15" s="9" customFormat="1" x14ac:dyDescent="0.25">
      <c r="A1687" s="16" t="s">
        <v>1070</v>
      </c>
      <c r="C1687" s="18" t="s">
        <v>2095</v>
      </c>
      <c r="D1687" s="471"/>
      <c r="F1687" s="32" t="s">
        <v>1518</v>
      </c>
      <c r="G1687" s="33" t="s">
        <v>1564</v>
      </c>
      <c r="H1687" s="32" t="s">
        <v>3825</v>
      </c>
      <c r="I1687" s="32" t="str">
        <f>IF(VLOOKUP(A1687,Klassifizierung!$E$4:$W$577,18,FALSE)=0,"",VLOOKUP(A1687,Klassifizierung!$E$4:$W$577,18,FALSE))</f>
        <v>TGA-EL</v>
      </c>
      <c r="J1687" s="33" t="s">
        <v>2126</v>
      </c>
      <c r="K1687" s="33" t="s">
        <v>21</v>
      </c>
      <c r="L1687" s="32"/>
      <c r="M1687" s="34"/>
      <c r="N1687" s="8" t="s">
        <v>93</v>
      </c>
      <c r="O1687" s="8"/>
    </row>
    <row r="1688" spans="1:15" s="9" customFormat="1" x14ac:dyDescent="0.25">
      <c r="A1688" s="16" t="s">
        <v>1072</v>
      </c>
      <c r="C1688" s="18" t="s">
        <v>2097</v>
      </c>
      <c r="D1688" s="471"/>
      <c r="F1688" s="32" t="s">
        <v>1518</v>
      </c>
      <c r="G1688" s="33" t="s">
        <v>1564</v>
      </c>
      <c r="H1688" s="32" t="s">
        <v>3826</v>
      </c>
      <c r="I1688" s="32" t="str">
        <f>IF(VLOOKUP(A1688,Klassifizierung!$E$4:$W$577,18,FALSE)=0,"",VLOOKUP(A1688,Klassifizierung!$E$4:$W$577,18,FALSE))</f>
        <v>TGA-EL</v>
      </c>
      <c r="J1688" s="33" t="s">
        <v>2126</v>
      </c>
      <c r="K1688" s="33" t="s">
        <v>21</v>
      </c>
      <c r="L1688" s="32"/>
      <c r="M1688" s="34"/>
      <c r="N1688" s="8" t="s">
        <v>93</v>
      </c>
      <c r="O1688" s="8"/>
    </row>
    <row r="1689" spans="1:15" s="9" customFormat="1" x14ac:dyDescent="0.25">
      <c r="A1689" s="16" t="s">
        <v>1072</v>
      </c>
      <c r="C1689" s="18" t="s">
        <v>2099</v>
      </c>
      <c r="D1689" s="471"/>
      <c r="F1689" s="32" t="s">
        <v>1518</v>
      </c>
      <c r="G1689" s="33" t="s">
        <v>1564</v>
      </c>
      <c r="H1689" s="32" t="s">
        <v>3827</v>
      </c>
      <c r="I1689" s="32" t="str">
        <f>IF(VLOOKUP(A1689,Klassifizierung!$E$4:$W$577,18,FALSE)=0,"",VLOOKUP(A1689,Klassifizierung!$E$4:$W$577,18,FALSE))</f>
        <v>TGA-EL</v>
      </c>
      <c r="J1689" s="33" t="s">
        <v>2126</v>
      </c>
      <c r="K1689" s="33" t="s">
        <v>21</v>
      </c>
      <c r="L1689" s="32"/>
      <c r="M1689" s="34"/>
      <c r="N1689" s="8" t="s">
        <v>93</v>
      </c>
      <c r="O1689" s="8"/>
    </row>
    <row r="1690" spans="1:15" s="9" customFormat="1" x14ac:dyDescent="0.25">
      <c r="A1690" s="16" t="s">
        <v>1072</v>
      </c>
      <c r="C1690" s="18" t="s">
        <v>2101</v>
      </c>
      <c r="D1690" s="471"/>
      <c r="F1690" s="32" t="s">
        <v>1518</v>
      </c>
      <c r="G1690" s="33" t="s">
        <v>1564</v>
      </c>
      <c r="H1690" s="28" t="s">
        <v>1567</v>
      </c>
      <c r="I1690" s="32" t="str">
        <f>IF(VLOOKUP(A1690,Klassifizierung!$E$4:$W$577,18,FALSE)=0,"",VLOOKUP(A1690,Klassifizierung!$E$4:$W$577,18,FALSE))</f>
        <v>TGA-EL</v>
      </c>
      <c r="J1690" s="33" t="s">
        <v>2126</v>
      </c>
      <c r="K1690" s="33" t="s">
        <v>21</v>
      </c>
      <c r="L1690" s="32"/>
      <c r="M1690" s="34"/>
      <c r="N1690" s="8" t="s">
        <v>93</v>
      </c>
      <c r="O1690" s="8"/>
    </row>
    <row r="1691" spans="1:15" s="9" customFormat="1" x14ac:dyDescent="0.25">
      <c r="A1691" s="16" t="s">
        <v>1072</v>
      </c>
      <c r="C1691" s="18" t="s">
        <v>2102</v>
      </c>
      <c r="D1691" s="471"/>
      <c r="F1691" s="32" t="s">
        <v>1518</v>
      </c>
      <c r="G1691" s="33" t="s">
        <v>1564</v>
      </c>
      <c r="H1691" s="32" t="s">
        <v>3828</v>
      </c>
      <c r="I1691" s="32" t="str">
        <f>IF(VLOOKUP(A1691,Klassifizierung!$E$4:$W$577,18,FALSE)=0,"",VLOOKUP(A1691,Klassifizierung!$E$4:$W$577,18,FALSE))</f>
        <v>TGA-EL</v>
      </c>
      <c r="J1691" s="33" t="s">
        <v>2126</v>
      </c>
      <c r="K1691" s="33" t="s">
        <v>21</v>
      </c>
      <c r="L1691" s="32"/>
      <c r="M1691" s="34"/>
      <c r="N1691" s="8" t="s">
        <v>93</v>
      </c>
      <c r="O1691" s="8"/>
    </row>
    <row r="1692" spans="1:15" s="9" customFormat="1" x14ac:dyDescent="0.25">
      <c r="A1692" s="16" t="s">
        <v>1074</v>
      </c>
      <c r="C1692" s="20" t="s">
        <v>1615</v>
      </c>
      <c r="D1692" s="470"/>
      <c r="F1692" s="32" t="s">
        <v>1518</v>
      </c>
      <c r="G1692" s="33" t="s">
        <v>1564</v>
      </c>
      <c r="H1692" s="28" t="s">
        <v>1567</v>
      </c>
      <c r="I1692" s="32" t="str">
        <f>IF(VLOOKUP(A1692,Klassifizierung!$E$4:$W$577,18,FALSE)=0,"",VLOOKUP(A1692,Klassifizierung!$E$4:$W$577,18,FALSE))</f>
        <v>TGA-EL</v>
      </c>
      <c r="J1692" s="33" t="s">
        <v>2126</v>
      </c>
      <c r="K1692" s="33" t="s">
        <v>21</v>
      </c>
      <c r="L1692" s="32"/>
      <c r="M1692" s="34"/>
      <c r="N1692" s="8" t="s">
        <v>93</v>
      </c>
      <c r="O1692" s="8"/>
    </row>
    <row r="1693" spans="1:15" s="9" customFormat="1" x14ac:dyDescent="0.25">
      <c r="A1693" s="16" t="s">
        <v>1076</v>
      </c>
      <c r="C1693" s="20" t="s">
        <v>1566</v>
      </c>
      <c r="D1693" s="470"/>
      <c r="F1693" s="32" t="s">
        <v>1518</v>
      </c>
      <c r="G1693" s="33" t="s">
        <v>1564</v>
      </c>
      <c r="H1693" s="28" t="s">
        <v>1567</v>
      </c>
      <c r="I1693" s="32" t="str">
        <f>IF(VLOOKUP(A1693,Klassifizierung!$E$4:$W$577,18,FALSE)=0,"",VLOOKUP(A1693,Klassifizierung!$E$4:$W$577,18,FALSE))</f>
        <v>TGA-EL</v>
      </c>
      <c r="J1693" s="33" t="s">
        <v>2126</v>
      </c>
      <c r="K1693" s="33" t="s">
        <v>21</v>
      </c>
      <c r="L1693" s="32"/>
      <c r="M1693" s="34"/>
      <c r="N1693" s="8" t="s">
        <v>93</v>
      </c>
      <c r="O1693" s="8"/>
    </row>
    <row r="1694" spans="1:15" s="9" customFormat="1" ht="38.25" x14ac:dyDescent="0.25">
      <c r="A1694" s="22" t="s">
        <v>1078</v>
      </c>
      <c r="C1694" s="20" t="s">
        <v>2104</v>
      </c>
      <c r="D1694" s="470"/>
      <c r="F1694" s="32" t="s">
        <v>1518</v>
      </c>
      <c r="G1694" s="33" t="s">
        <v>1564</v>
      </c>
      <c r="H1694" s="32" t="s">
        <v>3829</v>
      </c>
      <c r="I1694" s="32" t="str">
        <f>IF(VLOOKUP(A1694,Klassifizierung!$E$4:$W$577,18,FALSE)=0,"",VLOOKUP(A1694,Klassifizierung!$E$4:$W$577,18,FALSE))</f>
        <v>TGA-EL</v>
      </c>
      <c r="J1694" s="33" t="s">
        <v>2126</v>
      </c>
      <c r="K1694" s="33" t="s">
        <v>21</v>
      </c>
      <c r="L1694" s="32"/>
      <c r="M1694" s="34"/>
      <c r="N1694" s="8" t="s">
        <v>93</v>
      </c>
      <c r="O1694" s="8"/>
    </row>
    <row r="1695" spans="1:15" s="9" customFormat="1" x14ac:dyDescent="0.25">
      <c r="A1695" s="22" t="s">
        <v>1080</v>
      </c>
      <c r="C1695" s="20" t="s">
        <v>1566</v>
      </c>
      <c r="D1695" s="470"/>
      <c r="F1695" s="32" t="s">
        <v>1518</v>
      </c>
      <c r="G1695" s="33" t="s">
        <v>1564</v>
      </c>
      <c r="H1695" s="28" t="s">
        <v>1567</v>
      </c>
      <c r="I1695" s="32" t="str">
        <f>IF(VLOOKUP(A1695,Klassifizierung!$E$4:$W$577,18,FALSE)=0,"",VLOOKUP(A1695,Klassifizierung!$E$4:$W$577,18,FALSE))</f>
        <v>TGA-EL</v>
      </c>
      <c r="J1695" s="33" t="s">
        <v>2126</v>
      </c>
      <c r="K1695" s="33" t="s">
        <v>21</v>
      </c>
      <c r="L1695" s="32"/>
      <c r="M1695" s="34"/>
      <c r="N1695" s="8" t="s">
        <v>93</v>
      </c>
      <c r="O1695" s="8"/>
    </row>
    <row r="1696" spans="1:15" s="9" customFormat="1" x14ac:dyDescent="0.25">
      <c r="A1696" s="22" t="s">
        <v>1083</v>
      </c>
      <c r="C1696" s="20" t="s">
        <v>1566</v>
      </c>
      <c r="D1696" s="470"/>
      <c r="F1696" s="32" t="s">
        <v>1518</v>
      </c>
      <c r="G1696" s="33" t="s">
        <v>1564</v>
      </c>
      <c r="H1696" s="28" t="s">
        <v>1567</v>
      </c>
      <c r="I1696" s="32" t="str">
        <f>IF(VLOOKUP(A1696,Klassifizierung!$E$4:$W$577,18,FALSE)=0,"",VLOOKUP(A1696,Klassifizierung!$E$4:$W$577,18,FALSE))</f>
        <v>TGA-EL</v>
      </c>
      <c r="J1696" s="33" t="s">
        <v>2126</v>
      </c>
      <c r="K1696" s="33" t="s">
        <v>21</v>
      </c>
      <c r="L1696" s="32"/>
      <c r="M1696" s="34"/>
      <c r="N1696" s="8" t="s">
        <v>93</v>
      </c>
      <c r="O1696" s="8"/>
    </row>
    <row r="1697" spans="1:15" s="9" customFormat="1" x14ac:dyDescent="0.25">
      <c r="A1697" s="22" t="s">
        <v>1100</v>
      </c>
      <c r="C1697" s="18" t="s">
        <v>1566</v>
      </c>
      <c r="D1697" s="471"/>
      <c r="F1697" s="32" t="s">
        <v>1518</v>
      </c>
      <c r="G1697" s="33" t="s">
        <v>1564</v>
      </c>
      <c r="H1697" s="28" t="s">
        <v>1567</v>
      </c>
      <c r="I1697" s="32" t="str">
        <f>IF(VLOOKUP(A1697,Klassifizierung!$E$4:$W$577,18,FALSE)=0,"",VLOOKUP(A1697,Klassifizierung!$E$4:$W$577,18,FALSE))</f>
        <v/>
      </c>
      <c r="J1697" s="33" t="s">
        <v>2126</v>
      </c>
      <c r="K1697" s="33" t="s">
        <v>21</v>
      </c>
      <c r="L1697" s="32"/>
      <c r="M1697" s="34"/>
      <c r="N1697" s="8" t="s">
        <v>93</v>
      </c>
      <c r="O1697" s="8"/>
    </row>
    <row r="1698" spans="1:15" s="9" customFormat="1" ht="15" x14ac:dyDescent="0.25">
      <c r="A1698" s="22" t="s">
        <v>1100</v>
      </c>
      <c r="C1698" s="18" t="s">
        <v>1620</v>
      </c>
      <c r="D1698" s="471"/>
      <c r="F1698" s="32" t="s">
        <v>1554</v>
      </c>
      <c r="G1698" s="33" t="s">
        <v>3685</v>
      </c>
      <c r="H1698" s="32" t="s">
        <v>1569</v>
      </c>
      <c r="I1698" s="32" t="str">
        <f>IF(VLOOKUP(A1698,Klassifizierung!$E$4:$W$577,18,FALSE)=0,"",VLOOKUP(A1698,Klassifizierung!$E$4:$W$577,18,FALSE))</f>
        <v/>
      </c>
      <c r="J1698" s="33" t="s">
        <v>2126</v>
      </c>
      <c r="K1698" s="33" t="s">
        <v>21</v>
      </c>
      <c r="L1698" s="32"/>
      <c r="M1698" s="34"/>
      <c r="N1698" s="8" t="s">
        <v>93</v>
      </c>
      <c r="O1698" s="8"/>
    </row>
    <row r="1699" spans="1:15" s="9" customFormat="1" x14ac:dyDescent="0.25">
      <c r="A1699" s="22" t="s">
        <v>1100</v>
      </c>
      <c r="C1699" s="18" t="s">
        <v>1605</v>
      </c>
      <c r="D1699" s="471"/>
      <c r="F1699" s="32" t="s">
        <v>1518</v>
      </c>
      <c r="G1699" s="33" t="s">
        <v>1564</v>
      </c>
      <c r="H1699" s="28" t="s">
        <v>1567</v>
      </c>
      <c r="I1699" s="32" t="str">
        <f>IF(VLOOKUP(A1699,Klassifizierung!$E$4:$W$577,18,FALSE)=0,"",VLOOKUP(A1699,Klassifizierung!$E$4:$W$577,18,FALSE))</f>
        <v/>
      </c>
      <c r="J1699" s="33" t="s">
        <v>2126</v>
      </c>
      <c r="K1699" s="33" t="s">
        <v>21</v>
      </c>
      <c r="L1699" s="32"/>
      <c r="M1699" s="34"/>
      <c r="N1699" s="8" t="s">
        <v>93</v>
      </c>
      <c r="O1699" s="8"/>
    </row>
    <row r="1700" spans="1:15" s="9" customFormat="1" x14ac:dyDescent="0.25">
      <c r="A1700" s="22" t="s">
        <v>1119</v>
      </c>
      <c r="C1700" s="18" t="s">
        <v>1566</v>
      </c>
      <c r="D1700" s="471"/>
      <c r="F1700" s="32" t="s">
        <v>1518</v>
      </c>
      <c r="G1700" s="33" t="s">
        <v>1564</v>
      </c>
      <c r="H1700" s="28" t="s">
        <v>1567</v>
      </c>
      <c r="I1700" s="32" t="str">
        <f>IF(VLOOKUP(A1700,Klassifizierung!$E$4:$W$577,18,FALSE)=0,"",VLOOKUP(A1700,Klassifizierung!$E$4:$W$577,18,FALSE))</f>
        <v>LPL</v>
      </c>
      <c r="J1700" s="33" t="s">
        <v>2126</v>
      </c>
      <c r="K1700" s="33" t="s">
        <v>21</v>
      </c>
      <c r="L1700" s="32"/>
      <c r="M1700" s="34"/>
      <c r="N1700" s="8" t="s">
        <v>93</v>
      </c>
      <c r="O1700" s="8"/>
    </row>
    <row r="1701" spans="1:15" s="9" customFormat="1" ht="15" x14ac:dyDescent="0.25">
      <c r="A1701" s="22" t="s">
        <v>1119</v>
      </c>
      <c r="C1701" s="18" t="s">
        <v>1620</v>
      </c>
      <c r="D1701" s="471"/>
      <c r="F1701" s="32" t="s">
        <v>1554</v>
      </c>
      <c r="G1701" s="33" t="s">
        <v>3685</v>
      </c>
      <c r="H1701" s="32" t="s">
        <v>1569</v>
      </c>
      <c r="I1701" s="32" t="str">
        <f>IF(VLOOKUP(A1701,Klassifizierung!$E$4:$W$577,18,FALSE)=0,"",VLOOKUP(A1701,Klassifizierung!$E$4:$W$577,18,FALSE))</f>
        <v>LPL</v>
      </c>
      <c r="J1701" s="33" t="s">
        <v>2126</v>
      </c>
      <c r="K1701" s="33" t="s">
        <v>21</v>
      </c>
      <c r="L1701" s="32"/>
      <c r="M1701" s="34"/>
      <c r="N1701" s="8" t="s">
        <v>93</v>
      </c>
      <c r="O1701" s="8"/>
    </row>
    <row r="1702" spans="1:15" s="9" customFormat="1" x14ac:dyDescent="0.25">
      <c r="A1702" s="22" t="s">
        <v>1119</v>
      </c>
      <c r="C1702" s="18" t="s">
        <v>1605</v>
      </c>
      <c r="D1702" s="471"/>
      <c r="F1702" s="32" t="s">
        <v>1518</v>
      </c>
      <c r="G1702" s="33" t="s">
        <v>1564</v>
      </c>
      <c r="H1702" s="28" t="s">
        <v>1567</v>
      </c>
      <c r="I1702" s="32" t="str">
        <f>IF(VLOOKUP(A1702,Klassifizierung!$E$4:$W$577,18,FALSE)=0,"",VLOOKUP(A1702,Klassifizierung!$E$4:$W$577,18,FALSE))</f>
        <v>LPL</v>
      </c>
      <c r="J1702" s="33" t="s">
        <v>2126</v>
      </c>
      <c r="K1702" s="33" t="s">
        <v>21</v>
      </c>
      <c r="L1702" s="32"/>
      <c r="M1702" s="34"/>
      <c r="N1702" s="8" t="s">
        <v>93</v>
      </c>
      <c r="O1702" s="8"/>
    </row>
    <row r="1703" spans="1:15" s="9" customFormat="1" x14ac:dyDescent="0.25">
      <c r="A1703" s="22" t="s">
        <v>1123</v>
      </c>
      <c r="C1703" s="18" t="s">
        <v>1566</v>
      </c>
      <c r="D1703" s="471"/>
      <c r="F1703" s="32" t="s">
        <v>1518</v>
      </c>
      <c r="G1703" s="33" t="s">
        <v>1564</v>
      </c>
      <c r="H1703" s="28" t="s">
        <v>1567</v>
      </c>
      <c r="I1703" s="32" t="str">
        <f>IF(VLOOKUP(A1703,Klassifizierung!$E$4:$W$577,18,FALSE)=0,"",VLOOKUP(A1703,Klassifizierung!$E$4:$W$577,18,FALSE))</f>
        <v>LPL</v>
      </c>
      <c r="J1703" s="33" t="s">
        <v>2126</v>
      </c>
      <c r="K1703" s="33" t="s">
        <v>21</v>
      </c>
      <c r="L1703" s="32"/>
      <c r="M1703" s="34"/>
      <c r="N1703" s="8" t="s">
        <v>93</v>
      </c>
      <c r="O1703" s="8"/>
    </row>
    <row r="1704" spans="1:15" s="9" customFormat="1" ht="15" x14ac:dyDescent="0.25">
      <c r="A1704" s="22" t="s">
        <v>1123</v>
      </c>
      <c r="C1704" s="18" t="s">
        <v>1620</v>
      </c>
      <c r="D1704" s="471"/>
      <c r="F1704" s="32" t="s">
        <v>1554</v>
      </c>
      <c r="G1704" s="33" t="s">
        <v>3685</v>
      </c>
      <c r="H1704" s="33" t="s">
        <v>1569</v>
      </c>
      <c r="I1704" s="32" t="str">
        <f>IF(VLOOKUP(A1704,Klassifizierung!$E$4:$W$577,18,FALSE)=0,"",VLOOKUP(A1704,Klassifizierung!$E$4:$W$577,18,FALSE))</f>
        <v>LPL</v>
      </c>
      <c r="J1704" s="33" t="s">
        <v>2126</v>
      </c>
      <c r="K1704" s="33" t="s">
        <v>21</v>
      </c>
      <c r="L1704" s="32"/>
      <c r="M1704" s="34"/>
      <c r="N1704" s="8" t="s">
        <v>93</v>
      </c>
      <c r="O1704" s="8"/>
    </row>
    <row r="1705" spans="1:15" s="9" customFormat="1" x14ac:dyDescent="0.25">
      <c r="A1705" s="22" t="s">
        <v>1123</v>
      </c>
      <c r="C1705" s="18" t="s">
        <v>1605</v>
      </c>
      <c r="D1705" s="471"/>
      <c r="F1705" s="32" t="s">
        <v>1518</v>
      </c>
      <c r="G1705" s="33" t="s">
        <v>1564</v>
      </c>
      <c r="H1705" s="28" t="s">
        <v>1567</v>
      </c>
      <c r="I1705" s="32" t="str">
        <f>IF(VLOOKUP(A1705,Klassifizierung!$E$4:$W$577,18,FALSE)=0,"",VLOOKUP(A1705,Klassifizierung!$E$4:$W$577,18,FALSE))</f>
        <v>LPL</v>
      </c>
      <c r="J1705" s="33" t="s">
        <v>2126</v>
      </c>
      <c r="K1705" s="33" t="s">
        <v>21</v>
      </c>
      <c r="L1705" s="32"/>
      <c r="M1705" s="34"/>
      <c r="N1705" s="8" t="s">
        <v>93</v>
      </c>
      <c r="O1705" s="8"/>
    </row>
    <row r="1706" spans="1:15" s="9" customFormat="1" x14ac:dyDescent="0.25">
      <c r="A1706" s="22" t="s">
        <v>1126</v>
      </c>
      <c r="C1706" s="18" t="s">
        <v>1566</v>
      </c>
      <c r="D1706" s="471"/>
      <c r="F1706" s="32" t="s">
        <v>1518</v>
      </c>
      <c r="G1706" s="33" t="s">
        <v>1564</v>
      </c>
      <c r="H1706" s="28" t="s">
        <v>1567</v>
      </c>
      <c r="I1706" s="32" t="str">
        <f>IF(VLOOKUP(A1706,Klassifizierung!$E$4:$W$577,18,FALSE)=0,"",VLOOKUP(A1706,Klassifizierung!$E$4:$W$577,18,FALSE))</f>
        <v>LPL</v>
      </c>
      <c r="J1706" s="33" t="s">
        <v>2126</v>
      </c>
      <c r="K1706" s="33" t="s">
        <v>21</v>
      </c>
      <c r="L1706" s="32"/>
      <c r="M1706" s="34"/>
      <c r="N1706" s="8" t="s">
        <v>93</v>
      </c>
      <c r="O1706" s="8"/>
    </row>
    <row r="1707" spans="1:15" s="9" customFormat="1" ht="15" x14ac:dyDescent="0.25">
      <c r="A1707" s="22" t="s">
        <v>1126</v>
      </c>
      <c r="C1707" s="18" t="s">
        <v>1620</v>
      </c>
      <c r="D1707" s="471"/>
      <c r="F1707" s="32" t="s">
        <v>1554</v>
      </c>
      <c r="G1707" s="33" t="s">
        <v>3685</v>
      </c>
      <c r="H1707" s="33" t="s">
        <v>1569</v>
      </c>
      <c r="I1707" s="32" t="str">
        <f>IF(VLOOKUP(A1707,Klassifizierung!$E$4:$W$577,18,FALSE)=0,"",VLOOKUP(A1707,Klassifizierung!$E$4:$W$577,18,FALSE))</f>
        <v>LPL</v>
      </c>
      <c r="J1707" s="33" t="s">
        <v>2126</v>
      </c>
      <c r="K1707" s="33" t="s">
        <v>21</v>
      </c>
      <c r="L1707" s="32"/>
      <c r="M1707" s="34"/>
      <c r="N1707" s="8" t="s">
        <v>93</v>
      </c>
      <c r="O1707" s="8"/>
    </row>
    <row r="1708" spans="1:15" s="9" customFormat="1" x14ac:dyDescent="0.25">
      <c r="A1708" s="22" t="s">
        <v>1126</v>
      </c>
      <c r="C1708" s="18" t="s">
        <v>1605</v>
      </c>
      <c r="D1708" s="471"/>
      <c r="F1708" s="32" t="s">
        <v>1518</v>
      </c>
      <c r="G1708" s="33" t="s">
        <v>1564</v>
      </c>
      <c r="H1708" s="28" t="s">
        <v>1567</v>
      </c>
      <c r="I1708" s="32" t="str">
        <f>IF(VLOOKUP(A1708,Klassifizierung!$E$4:$W$577,18,FALSE)=0,"",VLOOKUP(A1708,Klassifizierung!$E$4:$W$577,18,FALSE))</f>
        <v>LPL</v>
      </c>
      <c r="J1708" s="33" t="s">
        <v>2126</v>
      </c>
      <c r="K1708" s="33" t="s">
        <v>21</v>
      </c>
      <c r="L1708" s="32"/>
      <c r="M1708" s="34"/>
      <c r="N1708" s="8" t="s">
        <v>93</v>
      </c>
      <c r="O1708" s="8"/>
    </row>
    <row r="1709" spans="1:15" s="9" customFormat="1" x14ac:dyDescent="0.25">
      <c r="A1709" s="22" t="s">
        <v>1130</v>
      </c>
      <c r="C1709" s="18" t="s">
        <v>1566</v>
      </c>
      <c r="D1709" s="471"/>
      <c r="F1709" s="32" t="s">
        <v>1518</v>
      </c>
      <c r="G1709" s="33" t="s">
        <v>1564</v>
      </c>
      <c r="H1709" s="28" t="s">
        <v>1567</v>
      </c>
      <c r="I1709" s="32" t="str">
        <f>IF(VLOOKUP(A1709,Klassifizierung!$E$4:$W$577,18,FALSE)=0,"",VLOOKUP(A1709,Klassifizierung!$E$4:$W$577,18,FALSE))</f>
        <v>LPL</v>
      </c>
      <c r="J1709" s="33" t="s">
        <v>2126</v>
      </c>
      <c r="K1709" s="33" t="s">
        <v>21</v>
      </c>
      <c r="L1709" s="32"/>
      <c r="M1709" s="34"/>
      <c r="N1709" s="8" t="s">
        <v>93</v>
      </c>
      <c r="O1709" s="8"/>
    </row>
    <row r="1710" spans="1:15" s="9" customFormat="1" ht="15" x14ac:dyDescent="0.25">
      <c r="A1710" s="22" t="s">
        <v>1130</v>
      </c>
      <c r="C1710" s="18" t="s">
        <v>1620</v>
      </c>
      <c r="D1710" s="471"/>
      <c r="F1710" s="32" t="s">
        <v>1554</v>
      </c>
      <c r="G1710" s="33" t="s">
        <v>3685</v>
      </c>
      <c r="H1710" s="33" t="s">
        <v>1569</v>
      </c>
      <c r="I1710" s="32" t="str">
        <f>IF(VLOOKUP(A1710,Klassifizierung!$E$4:$W$577,18,FALSE)=0,"",VLOOKUP(A1710,Klassifizierung!$E$4:$W$577,18,FALSE))</f>
        <v>LPL</v>
      </c>
      <c r="J1710" s="33" t="s">
        <v>2126</v>
      </c>
      <c r="K1710" s="33" t="s">
        <v>21</v>
      </c>
      <c r="L1710" s="32"/>
      <c r="M1710" s="34"/>
      <c r="N1710" s="8" t="s">
        <v>93</v>
      </c>
      <c r="O1710" s="8"/>
    </row>
    <row r="1711" spans="1:15" s="9" customFormat="1" x14ac:dyDescent="0.25">
      <c r="A1711" s="22" t="s">
        <v>1130</v>
      </c>
      <c r="C1711" s="18" t="s">
        <v>1605</v>
      </c>
      <c r="D1711" s="471"/>
      <c r="F1711" s="32" t="s">
        <v>1518</v>
      </c>
      <c r="G1711" s="33" t="s">
        <v>1564</v>
      </c>
      <c r="H1711" s="28" t="s">
        <v>1567</v>
      </c>
      <c r="I1711" s="32" t="str">
        <f>IF(VLOOKUP(A1711,Klassifizierung!$E$4:$W$577,18,FALSE)=0,"",VLOOKUP(A1711,Klassifizierung!$E$4:$W$577,18,FALSE))</f>
        <v>LPL</v>
      </c>
      <c r="J1711" s="33" t="s">
        <v>2126</v>
      </c>
      <c r="K1711" s="33" t="s">
        <v>21</v>
      </c>
      <c r="L1711" s="32"/>
      <c r="M1711" s="34"/>
      <c r="N1711" s="8" t="s">
        <v>93</v>
      </c>
      <c r="O1711" s="8"/>
    </row>
    <row r="1712" spans="1:15" s="9" customFormat="1" x14ac:dyDescent="0.25">
      <c r="A1712" s="22" t="s">
        <v>1133</v>
      </c>
      <c r="C1712" s="18" t="s">
        <v>1566</v>
      </c>
      <c r="D1712" s="471"/>
      <c r="F1712" s="32" t="s">
        <v>1518</v>
      </c>
      <c r="G1712" s="33" t="s">
        <v>1564</v>
      </c>
      <c r="H1712" s="28" t="s">
        <v>1567</v>
      </c>
      <c r="I1712" s="32" t="str">
        <f>IF(VLOOKUP(A1712,Klassifizierung!$E$4:$W$577,18,FALSE)=0,"",VLOOKUP(A1712,Klassifizierung!$E$4:$W$577,18,FALSE))</f>
        <v>LPL</v>
      </c>
      <c r="J1712" s="33" t="s">
        <v>2126</v>
      </c>
      <c r="K1712" s="33" t="s">
        <v>21</v>
      </c>
      <c r="L1712" s="32"/>
      <c r="M1712" s="34"/>
      <c r="N1712" s="8" t="s">
        <v>93</v>
      </c>
      <c r="O1712" s="8"/>
    </row>
    <row r="1713" spans="1:15" s="9" customFormat="1" ht="15" x14ac:dyDescent="0.25">
      <c r="A1713" s="22" t="s">
        <v>1133</v>
      </c>
      <c r="C1713" s="18" t="s">
        <v>1620</v>
      </c>
      <c r="D1713" s="471"/>
      <c r="F1713" s="32" t="s">
        <v>1554</v>
      </c>
      <c r="G1713" s="33" t="s">
        <v>3685</v>
      </c>
      <c r="H1713" s="33" t="s">
        <v>1569</v>
      </c>
      <c r="I1713" s="32" t="str">
        <f>IF(VLOOKUP(A1713,Klassifizierung!$E$4:$W$577,18,FALSE)=0,"",VLOOKUP(A1713,Klassifizierung!$E$4:$W$577,18,FALSE))</f>
        <v>LPL</v>
      </c>
      <c r="J1713" s="33" t="s">
        <v>2126</v>
      </c>
      <c r="K1713" s="33" t="s">
        <v>21</v>
      </c>
      <c r="L1713" s="32"/>
      <c r="M1713" s="34"/>
      <c r="N1713" s="8" t="s">
        <v>93</v>
      </c>
      <c r="O1713" s="8"/>
    </row>
    <row r="1714" spans="1:15" s="9" customFormat="1" x14ac:dyDescent="0.25">
      <c r="A1714" s="22" t="s">
        <v>1133</v>
      </c>
      <c r="C1714" s="18" t="s">
        <v>1605</v>
      </c>
      <c r="D1714" s="471"/>
      <c r="F1714" s="32" t="s">
        <v>1518</v>
      </c>
      <c r="G1714" s="33" t="s">
        <v>1564</v>
      </c>
      <c r="H1714" s="33" t="s">
        <v>1567</v>
      </c>
      <c r="I1714" s="32" t="str">
        <f>IF(VLOOKUP(A1714,Klassifizierung!$E$4:$W$577,18,FALSE)=0,"",VLOOKUP(A1714,Klassifizierung!$E$4:$W$577,18,FALSE))</f>
        <v>LPL</v>
      </c>
      <c r="J1714" s="33" t="s">
        <v>2126</v>
      </c>
      <c r="K1714" s="33" t="s">
        <v>21</v>
      </c>
      <c r="L1714" s="32"/>
      <c r="M1714" s="34"/>
      <c r="N1714" s="8" t="s">
        <v>93</v>
      </c>
      <c r="O1714" s="8"/>
    </row>
    <row r="1715" spans="1:15" s="9" customFormat="1" x14ac:dyDescent="0.25">
      <c r="A1715" s="22" t="s">
        <v>1187</v>
      </c>
      <c r="C1715" s="18" t="s">
        <v>1566</v>
      </c>
      <c r="D1715" s="471"/>
      <c r="F1715" s="32" t="s">
        <v>1518</v>
      </c>
      <c r="G1715" s="33" t="s">
        <v>1564</v>
      </c>
      <c r="H1715" s="33" t="s">
        <v>1567</v>
      </c>
      <c r="I1715" s="32" t="str">
        <f>IF(VLOOKUP(A1715,Klassifizierung!$E$4:$W$577,18,FALSE)=0,"",VLOOKUP(A1715,Klassifizierung!$E$4:$W$577,18,FALSE))</f>
        <v/>
      </c>
      <c r="J1715" s="33" t="s">
        <v>2126</v>
      </c>
      <c r="K1715" s="33" t="s">
        <v>21</v>
      </c>
      <c r="L1715" s="32"/>
      <c r="M1715" s="34"/>
      <c r="N1715" s="8" t="s">
        <v>93</v>
      </c>
      <c r="O1715" s="8"/>
    </row>
    <row r="1716" spans="1:15" s="9" customFormat="1" x14ac:dyDescent="0.25">
      <c r="A1716" s="22" t="s">
        <v>1187</v>
      </c>
      <c r="C1716" s="18" t="s">
        <v>2007</v>
      </c>
      <c r="D1716" s="471"/>
      <c r="F1716" s="32" t="s">
        <v>1554</v>
      </c>
      <c r="G1716" s="33" t="s">
        <v>1648</v>
      </c>
      <c r="H1716" s="33" t="s">
        <v>1569</v>
      </c>
      <c r="I1716" s="32" t="str">
        <f>IF(VLOOKUP(A1716,Klassifizierung!$E$4:$W$577,18,FALSE)=0,"",VLOOKUP(A1716,Klassifizierung!$E$4:$W$577,18,FALSE))</f>
        <v/>
      </c>
      <c r="J1716" s="33" t="s">
        <v>2126</v>
      </c>
      <c r="K1716" s="33" t="s">
        <v>21</v>
      </c>
      <c r="L1716" s="32"/>
      <c r="M1716" s="34"/>
      <c r="N1716" s="8" t="s">
        <v>93</v>
      </c>
      <c r="O1716" s="8"/>
    </row>
    <row r="1717" spans="1:15" s="9" customFormat="1" x14ac:dyDescent="0.25">
      <c r="A1717" s="22" t="s">
        <v>1189</v>
      </c>
      <c r="C1717" s="18" t="s">
        <v>1566</v>
      </c>
      <c r="D1717" s="471"/>
      <c r="F1717" s="32" t="s">
        <v>1518</v>
      </c>
      <c r="G1717" s="33" t="s">
        <v>1564</v>
      </c>
      <c r="H1717" s="33" t="s">
        <v>1567</v>
      </c>
      <c r="I1717" s="32" t="str">
        <f>IF(VLOOKUP(A1717,Klassifizierung!$E$4:$W$577,18,FALSE)=0,"",VLOOKUP(A1717,Klassifizierung!$E$4:$W$577,18,FALSE))</f>
        <v/>
      </c>
      <c r="J1717" s="33" t="s">
        <v>2126</v>
      </c>
      <c r="K1717" s="33" t="s">
        <v>21</v>
      </c>
      <c r="L1717" s="32"/>
      <c r="M1717" s="34"/>
      <c r="N1717" s="8" t="s">
        <v>93</v>
      </c>
      <c r="O1717" s="8"/>
    </row>
    <row r="1718" spans="1:15" s="9" customFormat="1" x14ac:dyDescent="0.25">
      <c r="A1718" s="22" t="s">
        <v>1189</v>
      </c>
      <c r="C1718" s="18" t="s">
        <v>2007</v>
      </c>
      <c r="D1718" s="471"/>
      <c r="F1718" s="32" t="s">
        <v>1554</v>
      </c>
      <c r="G1718" s="33" t="s">
        <v>1648</v>
      </c>
      <c r="H1718" s="33" t="s">
        <v>1569</v>
      </c>
      <c r="I1718" s="32" t="str">
        <f>IF(VLOOKUP(A1718,Klassifizierung!$E$4:$W$577,18,FALSE)=0,"",VLOOKUP(A1718,Klassifizierung!$E$4:$W$577,18,FALSE))</f>
        <v/>
      </c>
      <c r="J1718" s="33" t="s">
        <v>2126</v>
      </c>
      <c r="K1718" s="33" t="s">
        <v>21</v>
      </c>
      <c r="L1718" s="32"/>
      <c r="M1718" s="34"/>
      <c r="N1718" s="8" t="s">
        <v>93</v>
      </c>
      <c r="O1718" s="8"/>
    </row>
    <row r="1719" spans="1:15" s="9" customFormat="1" x14ac:dyDescent="0.25">
      <c r="A1719" s="22" t="s">
        <v>1191</v>
      </c>
      <c r="C1719" s="18" t="s">
        <v>1566</v>
      </c>
      <c r="D1719" s="471"/>
      <c r="F1719" s="32" t="s">
        <v>1518</v>
      </c>
      <c r="G1719" s="33" t="s">
        <v>1564</v>
      </c>
      <c r="H1719" s="33" t="s">
        <v>1567</v>
      </c>
      <c r="I1719" s="32" t="str">
        <f>IF(VLOOKUP(A1719,Klassifizierung!$E$4:$W$577,18,FALSE)=0,"",VLOOKUP(A1719,Klassifizierung!$E$4:$W$577,18,FALSE))</f>
        <v/>
      </c>
      <c r="J1719" s="33" t="s">
        <v>2126</v>
      </c>
      <c r="K1719" s="33" t="s">
        <v>21</v>
      </c>
      <c r="L1719" s="32"/>
      <c r="M1719" s="34"/>
      <c r="N1719" s="8" t="s">
        <v>93</v>
      </c>
      <c r="O1719" s="8"/>
    </row>
    <row r="1720" spans="1:15" s="9" customFormat="1" x14ac:dyDescent="0.25">
      <c r="A1720" s="22" t="s">
        <v>1191</v>
      </c>
      <c r="C1720" s="18" t="s">
        <v>2007</v>
      </c>
      <c r="D1720" s="471"/>
      <c r="F1720" s="32" t="s">
        <v>1554</v>
      </c>
      <c r="G1720" s="33" t="s">
        <v>1648</v>
      </c>
      <c r="H1720" s="33" t="s">
        <v>1569</v>
      </c>
      <c r="I1720" s="32" t="str">
        <f>IF(VLOOKUP(A1720,Klassifizierung!$E$4:$W$577,18,FALSE)=0,"",VLOOKUP(A1720,Klassifizierung!$E$4:$W$577,18,FALSE))</f>
        <v/>
      </c>
      <c r="J1720" s="33" t="s">
        <v>2126</v>
      </c>
      <c r="K1720" s="33" t="s">
        <v>21</v>
      </c>
      <c r="L1720" s="32"/>
      <c r="M1720" s="34"/>
      <c r="N1720" s="8" t="s">
        <v>93</v>
      </c>
      <c r="O1720" s="8"/>
    </row>
    <row r="1721" spans="1:15" s="9" customFormat="1" x14ac:dyDescent="0.25">
      <c r="A1721" s="22" t="s">
        <v>1193</v>
      </c>
      <c r="C1721" s="18" t="s">
        <v>1566</v>
      </c>
      <c r="D1721" s="471"/>
      <c r="F1721" s="32" t="s">
        <v>1518</v>
      </c>
      <c r="G1721" s="33" t="s">
        <v>1564</v>
      </c>
      <c r="H1721" s="33" t="s">
        <v>1567</v>
      </c>
      <c r="I1721" s="32" t="str">
        <f>IF(VLOOKUP(A1721,Klassifizierung!$E$4:$W$577,18,FALSE)=0,"",VLOOKUP(A1721,Klassifizierung!$E$4:$W$577,18,FALSE))</f>
        <v/>
      </c>
      <c r="J1721" s="33" t="s">
        <v>2126</v>
      </c>
      <c r="K1721" s="33" t="s">
        <v>21</v>
      </c>
      <c r="L1721" s="32"/>
      <c r="M1721" s="34"/>
      <c r="N1721" s="8" t="s">
        <v>93</v>
      </c>
      <c r="O1721" s="8"/>
    </row>
    <row r="1722" spans="1:15" s="9" customFormat="1" x14ac:dyDescent="0.25">
      <c r="A1722" s="22" t="s">
        <v>1193</v>
      </c>
      <c r="C1722" s="18" t="s">
        <v>1786</v>
      </c>
      <c r="D1722" s="471"/>
      <c r="F1722" s="32" t="s">
        <v>1554</v>
      </c>
      <c r="G1722" s="33" t="s">
        <v>1648</v>
      </c>
      <c r="H1722" s="33" t="s">
        <v>1569</v>
      </c>
      <c r="I1722" s="32" t="str">
        <f>IF(VLOOKUP(A1722,Klassifizierung!$E$4:$W$577,18,FALSE)=0,"",VLOOKUP(A1722,Klassifizierung!$E$4:$W$577,18,FALSE))</f>
        <v/>
      </c>
      <c r="J1722" s="33" t="s">
        <v>2126</v>
      </c>
      <c r="K1722" s="33" t="s">
        <v>21</v>
      </c>
      <c r="L1722" s="32"/>
      <c r="M1722" s="34"/>
      <c r="N1722" s="8" t="s">
        <v>93</v>
      </c>
      <c r="O1722" s="8"/>
    </row>
    <row r="1723" spans="1:15" s="9" customFormat="1" x14ac:dyDescent="0.25">
      <c r="A1723" s="16" t="s">
        <v>1203</v>
      </c>
      <c r="C1723" s="18" t="s">
        <v>1566</v>
      </c>
      <c r="D1723" s="471"/>
      <c r="F1723" s="32" t="s">
        <v>1518</v>
      </c>
      <c r="G1723" s="33" t="s">
        <v>1564</v>
      </c>
      <c r="H1723" s="33" t="s">
        <v>1567</v>
      </c>
      <c r="I1723" s="32" t="str">
        <f>IF(VLOOKUP(A1723,Klassifizierung!$E$4:$W$577,18,FALSE)=0,"",VLOOKUP(A1723,Klassifizierung!$E$4:$W$577,18,FALSE))</f>
        <v/>
      </c>
      <c r="J1723" s="33" t="s">
        <v>2126</v>
      </c>
      <c r="K1723" s="33" t="s">
        <v>21</v>
      </c>
      <c r="L1723" s="32"/>
      <c r="M1723" s="34"/>
      <c r="N1723" s="8" t="s">
        <v>93</v>
      </c>
      <c r="O1723" s="8"/>
    </row>
    <row r="1724" spans="1:15" s="9" customFormat="1" x14ac:dyDescent="0.25">
      <c r="A1724" s="16" t="s">
        <v>1203</v>
      </c>
      <c r="C1724" s="18" t="s">
        <v>1786</v>
      </c>
      <c r="D1724" s="471"/>
      <c r="F1724" s="32" t="s">
        <v>1554</v>
      </c>
      <c r="G1724" s="33" t="s">
        <v>1648</v>
      </c>
      <c r="H1724" s="33" t="s">
        <v>1569</v>
      </c>
      <c r="I1724" s="32" t="str">
        <f>IF(VLOOKUP(A1724,Klassifizierung!$E$4:$W$577,18,FALSE)=0,"",VLOOKUP(A1724,Klassifizierung!$E$4:$W$577,18,FALSE))</f>
        <v/>
      </c>
      <c r="J1724" s="33" t="s">
        <v>2126</v>
      </c>
      <c r="K1724" s="33" t="s">
        <v>21</v>
      </c>
      <c r="L1724" s="32"/>
      <c r="M1724" s="34"/>
      <c r="N1724" s="8" t="s">
        <v>93</v>
      </c>
      <c r="O1724" s="8"/>
    </row>
    <row r="1725" spans="1:15" s="9" customFormat="1" ht="15" x14ac:dyDescent="0.25">
      <c r="A1725" s="16" t="s">
        <v>1203</v>
      </c>
      <c r="C1725" s="20" t="s">
        <v>1729</v>
      </c>
      <c r="D1725" s="470"/>
      <c r="F1725" s="32" t="s">
        <v>1554</v>
      </c>
      <c r="G1725" s="33" t="s">
        <v>3712</v>
      </c>
      <c r="H1725" s="33" t="s">
        <v>1569</v>
      </c>
      <c r="I1725" s="32" t="str">
        <f>IF(VLOOKUP(A1725,Klassifizierung!$E$4:$W$577,18,FALSE)=0,"",VLOOKUP(A1725,Klassifizierung!$E$4:$W$577,18,FALSE))</f>
        <v/>
      </c>
      <c r="J1725" s="33" t="s">
        <v>2126</v>
      </c>
      <c r="K1725" s="33" t="s">
        <v>21</v>
      </c>
      <c r="L1725" s="32"/>
      <c r="M1725" s="34"/>
      <c r="N1725" s="8" t="s">
        <v>93</v>
      </c>
      <c r="O1725" s="8"/>
    </row>
    <row r="1726" spans="1:15" s="9" customFormat="1" x14ac:dyDescent="0.25">
      <c r="A1726" s="16" t="s">
        <v>1219</v>
      </c>
      <c r="C1726" s="18" t="s">
        <v>1566</v>
      </c>
      <c r="D1726" s="471"/>
      <c r="F1726" s="32" t="s">
        <v>1518</v>
      </c>
      <c r="G1726" s="33" t="s">
        <v>1564</v>
      </c>
      <c r="H1726" s="33" t="s">
        <v>1567</v>
      </c>
      <c r="I1726" s="32" t="str">
        <f>IF(VLOOKUP(A1726,Klassifizierung!$E$4:$W$577,18,FALSE)=0,"",VLOOKUP(A1726,Klassifizierung!$E$4:$W$577,18,FALSE))</f>
        <v/>
      </c>
      <c r="J1726" s="33" t="s">
        <v>2126</v>
      </c>
      <c r="K1726" s="33" t="s">
        <v>21</v>
      </c>
      <c r="L1726" s="32"/>
      <c r="M1726" s="34"/>
      <c r="N1726" s="8" t="s">
        <v>93</v>
      </c>
      <c r="O1726" s="8"/>
    </row>
    <row r="1727" spans="1:15" s="9" customFormat="1" ht="15" x14ac:dyDescent="0.25">
      <c r="A1727" s="16" t="s">
        <v>1219</v>
      </c>
      <c r="C1727" s="18" t="s">
        <v>1788</v>
      </c>
      <c r="D1727" s="471"/>
      <c r="F1727" s="32" t="s">
        <v>1554</v>
      </c>
      <c r="G1727" s="33" t="s">
        <v>3715</v>
      </c>
      <c r="H1727" s="33" t="s">
        <v>1569</v>
      </c>
      <c r="I1727" s="32" t="str">
        <f>IF(VLOOKUP(A1727,Klassifizierung!$E$4:$W$577,18,FALSE)=0,"",VLOOKUP(A1727,Klassifizierung!$E$4:$W$577,18,FALSE))</f>
        <v/>
      </c>
      <c r="J1727" s="33" t="s">
        <v>2126</v>
      </c>
      <c r="K1727" s="33" t="s">
        <v>21</v>
      </c>
      <c r="L1727" s="32"/>
      <c r="M1727" s="34"/>
      <c r="N1727" s="8" t="s">
        <v>93</v>
      </c>
      <c r="O1727" s="8"/>
    </row>
    <row r="1728" spans="1:15" s="9" customFormat="1" x14ac:dyDescent="0.25">
      <c r="A1728" s="16" t="s">
        <v>1219</v>
      </c>
      <c r="C1728" s="18" t="s">
        <v>1657</v>
      </c>
      <c r="D1728" s="471"/>
      <c r="F1728" s="32" t="s">
        <v>1554</v>
      </c>
      <c r="G1728" s="33" t="s">
        <v>1564</v>
      </c>
      <c r="H1728" s="33" t="s">
        <v>1569</v>
      </c>
      <c r="I1728" s="32" t="str">
        <f>IF(VLOOKUP(A1728,Klassifizierung!$E$4:$W$577,18,FALSE)=0,"",VLOOKUP(A1728,Klassifizierung!$E$4:$W$577,18,FALSE))</f>
        <v/>
      </c>
      <c r="J1728" s="33" t="s">
        <v>2126</v>
      </c>
      <c r="K1728" s="33" t="s">
        <v>21</v>
      </c>
      <c r="L1728" s="32"/>
      <c r="M1728" s="34"/>
      <c r="N1728" s="8" t="s">
        <v>93</v>
      </c>
      <c r="O1728" s="8"/>
    </row>
    <row r="1729" spans="1:15" s="9" customFormat="1" x14ac:dyDescent="0.25">
      <c r="A1729" s="16" t="s">
        <v>1221</v>
      </c>
      <c r="C1729" s="18" t="s">
        <v>1566</v>
      </c>
      <c r="D1729" s="471"/>
      <c r="F1729" s="32" t="s">
        <v>1518</v>
      </c>
      <c r="G1729" s="33" t="s">
        <v>1564</v>
      </c>
      <c r="H1729" s="33" t="s">
        <v>1567</v>
      </c>
      <c r="I1729" s="32" t="str">
        <f>IF(VLOOKUP(A1729,Klassifizierung!$E$4:$W$577,18,FALSE)=0,"",VLOOKUP(A1729,Klassifizierung!$E$4:$W$577,18,FALSE))</f>
        <v/>
      </c>
      <c r="J1729" s="33" t="s">
        <v>2126</v>
      </c>
      <c r="K1729" s="33" t="s">
        <v>21</v>
      </c>
      <c r="L1729" s="32"/>
      <c r="M1729" s="34"/>
      <c r="N1729" s="8" t="s">
        <v>93</v>
      </c>
      <c r="O1729" s="8"/>
    </row>
    <row r="1730" spans="1:15" s="9" customFormat="1" ht="15" x14ac:dyDescent="0.25">
      <c r="A1730" s="16" t="s">
        <v>1221</v>
      </c>
      <c r="C1730" s="18" t="s">
        <v>1788</v>
      </c>
      <c r="D1730" s="471"/>
      <c r="F1730" s="32" t="s">
        <v>1554</v>
      </c>
      <c r="G1730" s="33" t="s">
        <v>3715</v>
      </c>
      <c r="H1730" s="33" t="s">
        <v>1569</v>
      </c>
      <c r="I1730" s="32" t="str">
        <f>IF(VLOOKUP(A1730,Klassifizierung!$E$4:$W$577,18,FALSE)=0,"",VLOOKUP(A1730,Klassifizierung!$E$4:$W$577,18,FALSE))</f>
        <v/>
      </c>
      <c r="J1730" s="33" t="s">
        <v>2126</v>
      </c>
      <c r="K1730" s="33" t="s">
        <v>21</v>
      </c>
      <c r="L1730" s="32"/>
      <c r="M1730" s="34"/>
      <c r="N1730" s="8" t="s">
        <v>93</v>
      </c>
      <c r="O1730" s="8"/>
    </row>
    <row r="1731" spans="1:15" s="9" customFormat="1" ht="15" x14ac:dyDescent="0.25">
      <c r="A1731" s="16" t="s">
        <v>1221</v>
      </c>
      <c r="C1731" s="18" t="s">
        <v>1657</v>
      </c>
      <c r="D1731" s="471"/>
      <c r="F1731" s="32" t="s">
        <v>1554</v>
      </c>
      <c r="G1731" s="33" t="s">
        <v>3712</v>
      </c>
      <c r="H1731" s="33" t="s">
        <v>1569</v>
      </c>
      <c r="I1731" s="32" t="str">
        <f>IF(VLOOKUP(A1731,Klassifizierung!$E$4:$W$577,18,FALSE)=0,"",VLOOKUP(A1731,Klassifizierung!$E$4:$W$577,18,FALSE))</f>
        <v/>
      </c>
      <c r="J1731" s="33" t="s">
        <v>2126</v>
      </c>
      <c r="K1731" s="33" t="s">
        <v>21</v>
      </c>
      <c r="L1731" s="32"/>
      <c r="M1731" s="34"/>
      <c r="N1731" s="8" t="s">
        <v>93</v>
      </c>
      <c r="O1731" s="8"/>
    </row>
    <row r="1732" spans="1:15" s="9" customFormat="1" x14ac:dyDescent="0.25">
      <c r="A1732" s="16" t="s">
        <v>1224</v>
      </c>
      <c r="C1732" s="18" t="s">
        <v>1566</v>
      </c>
      <c r="D1732" s="471"/>
      <c r="F1732" s="32" t="s">
        <v>1518</v>
      </c>
      <c r="G1732" s="33" t="s">
        <v>1564</v>
      </c>
      <c r="H1732" s="33" t="s">
        <v>1567</v>
      </c>
      <c r="I1732" s="32" t="str">
        <f>IF(VLOOKUP(A1732,Klassifizierung!$E$4:$W$577,18,FALSE)=0,"",VLOOKUP(A1732,Klassifizierung!$E$4:$W$577,18,FALSE))</f>
        <v/>
      </c>
      <c r="J1732" s="33" t="s">
        <v>2126</v>
      </c>
      <c r="K1732" s="33" t="s">
        <v>21</v>
      </c>
      <c r="L1732" s="32"/>
      <c r="M1732" s="34"/>
      <c r="N1732" s="8" t="s">
        <v>93</v>
      </c>
      <c r="O1732" s="8"/>
    </row>
    <row r="1733" spans="1:15" s="9" customFormat="1" ht="15" x14ac:dyDescent="0.25">
      <c r="A1733" s="16" t="s">
        <v>1224</v>
      </c>
      <c r="C1733" s="18" t="s">
        <v>1788</v>
      </c>
      <c r="D1733" s="471"/>
      <c r="F1733" s="32" t="s">
        <v>1554</v>
      </c>
      <c r="G1733" s="33" t="s">
        <v>3715</v>
      </c>
      <c r="H1733" s="33" t="s">
        <v>1569</v>
      </c>
      <c r="I1733" s="32" t="str">
        <f>IF(VLOOKUP(A1733,Klassifizierung!$E$4:$W$577,18,FALSE)=0,"",VLOOKUP(A1733,Klassifizierung!$E$4:$W$577,18,FALSE))</f>
        <v/>
      </c>
      <c r="J1733" s="33" t="s">
        <v>2126</v>
      </c>
      <c r="K1733" s="33" t="s">
        <v>21</v>
      </c>
      <c r="L1733" s="32"/>
      <c r="M1733" s="34"/>
      <c r="N1733" s="8" t="s">
        <v>93</v>
      </c>
      <c r="O1733" s="8"/>
    </row>
    <row r="1734" spans="1:15" s="9" customFormat="1" x14ac:dyDescent="0.25">
      <c r="A1734" s="16" t="s">
        <v>1224</v>
      </c>
      <c r="C1734" s="18" t="s">
        <v>2106</v>
      </c>
      <c r="D1734" s="471"/>
      <c r="F1734" s="32" t="s">
        <v>1554</v>
      </c>
      <c r="G1734" s="33" t="s">
        <v>1564</v>
      </c>
      <c r="H1734" s="33" t="s">
        <v>1569</v>
      </c>
      <c r="I1734" s="32" t="str">
        <f>IF(VLOOKUP(A1734,Klassifizierung!$E$4:$W$577,18,FALSE)=0,"",VLOOKUP(A1734,Klassifizierung!$E$4:$W$577,18,FALSE))</f>
        <v/>
      </c>
      <c r="J1734" s="33" t="s">
        <v>2126</v>
      </c>
      <c r="K1734" s="33" t="s">
        <v>21</v>
      </c>
      <c r="L1734" s="32"/>
      <c r="M1734" s="34"/>
      <c r="N1734" s="8" t="s">
        <v>93</v>
      </c>
      <c r="O1734" s="8"/>
    </row>
    <row r="1735" spans="1:15" s="9" customFormat="1" x14ac:dyDescent="0.25">
      <c r="A1735" s="16" t="s">
        <v>1226</v>
      </c>
      <c r="C1735" s="18" t="s">
        <v>1566</v>
      </c>
      <c r="D1735" s="471"/>
      <c r="F1735" s="32" t="s">
        <v>1518</v>
      </c>
      <c r="G1735" s="33" t="s">
        <v>1564</v>
      </c>
      <c r="H1735" s="33" t="s">
        <v>1567</v>
      </c>
      <c r="I1735" s="32" t="str">
        <f>IF(VLOOKUP(A1735,Klassifizierung!$E$4:$W$577,18,FALSE)=0,"",VLOOKUP(A1735,Klassifizierung!$E$4:$W$577,18,FALSE))</f>
        <v/>
      </c>
      <c r="J1735" s="33" t="s">
        <v>2126</v>
      </c>
      <c r="K1735" s="33" t="s">
        <v>21</v>
      </c>
      <c r="L1735" s="32"/>
      <c r="M1735" s="34"/>
      <c r="N1735" s="8" t="s">
        <v>93</v>
      </c>
      <c r="O1735" s="8"/>
    </row>
    <row r="1736" spans="1:15" s="9" customFormat="1" ht="15" x14ac:dyDescent="0.25">
      <c r="A1736" s="16" t="s">
        <v>1226</v>
      </c>
      <c r="C1736" s="18" t="s">
        <v>1788</v>
      </c>
      <c r="D1736" s="471"/>
      <c r="F1736" s="32" t="s">
        <v>1554</v>
      </c>
      <c r="G1736" s="33" t="s">
        <v>3715</v>
      </c>
      <c r="H1736" s="33" t="s">
        <v>1569</v>
      </c>
      <c r="I1736" s="32" t="str">
        <f>IF(VLOOKUP(A1736,Klassifizierung!$E$4:$W$577,18,FALSE)=0,"",VLOOKUP(A1736,Klassifizierung!$E$4:$W$577,18,FALSE))</f>
        <v/>
      </c>
      <c r="J1736" s="33" t="s">
        <v>2126</v>
      </c>
      <c r="K1736" s="33" t="s">
        <v>21</v>
      </c>
      <c r="L1736" s="32"/>
      <c r="M1736" s="34"/>
      <c r="N1736" s="8" t="s">
        <v>93</v>
      </c>
      <c r="O1736" s="8"/>
    </row>
    <row r="1737" spans="1:15" s="9" customFormat="1" x14ac:dyDescent="0.25">
      <c r="A1737" s="16" t="s">
        <v>1226</v>
      </c>
      <c r="C1737" s="18" t="s">
        <v>2106</v>
      </c>
      <c r="D1737" s="471"/>
      <c r="F1737" s="32" t="s">
        <v>1554</v>
      </c>
      <c r="G1737" s="33" t="s">
        <v>1564</v>
      </c>
      <c r="H1737" s="33" t="s">
        <v>1569</v>
      </c>
      <c r="I1737" s="32" t="str">
        <f>IF(VLOOKUP(A1737,Klassifizierung!$E$4:$W$577,18,FALSE)=0,"",VLOOKUP(A1737,Klassifizierung!$E$4:$W$577,18,FALSE))</f>
        <v/>
      </c>
      <c r="J1737" s="33" t="s">
        <v>2126</v>
      </c>
      <c r="K1737" s="33" t="s">
        <v>21</v>
      </c>
      <c r="L1737" s="32"/>
      <c r="M1737" s="34"/>
      <c r="N1737" s="8" t="s">
        <v>93</v>
      </c>
      <c r="O1737" s="8"/>
    </row>
    <row r="1738" spans="1:15" s="9" customFormat="1" x14ac:dyDescent="0.25">
      <c r="A1738" s="16" t="s">
        <v>1230</v>
      </c>
      <c r="C1738" s="18" t="s">
        <v>1566</v>
      </c>
      <c r="D1738" s="471"/>
      <c r="F1738" s="32" t="s">
        <v>1518</v>
      </c>
      <c r="G1738" s="33" t="s">
        <v>1564</v>
      </c>
      <c r="H1738" s="33" t="s">
        <v>1567</v>
      </c>
      <c r="I1738" s="32" t="str">
        <f>IF(VLOOKUP(A1738,Klassifizierung!$E$4:$W$577,18,FALSE)=0,"",VLOOKUP(A1738,Klassifizierung!$E$4:$W$577,18,FALSE))</f>
        <v/>
      </c>
      <c r="J1738" s="33" t="s">
        <v>2126</v>
      </c>
      <c r="K1738" s="33" t="s">
        <v>21</v>
      </c>
      <c r="L1738" s="32"/>
      <c r="M1738" s="34"/>
      <c r="N1738" s="8" t="s">
        <v>93</v>
      </c>
      <c r="O1738" s="8"/>
    </row>
    <row r="1739" spans="1:15" s="9" customFormat="1" ht="15" x14ac:dyDescent="0.25">
      <c r="A1739" s="16" t="s">
        <v>1230</v>
      </c>
      <c r="C1739" s="18" t="s">
        <v>1788</v>
      </c>
      <c r="D1739" s="471"/>
      <c r="F1739" s="32" t="s">
        <v>1554</v>
      </c>
      <c r="G1739" s="33" t="s">
        <v>3715</v>
      </c>
      <c r="H1739" s="33" t="s">
        <v>1569</v>
      </c>
      <c r="I1739" s="32" t="str">
        <f>IF(VLOOKUP(A1739,Klassifizierung!$E$4:$W$577,18,FALSE)=0,"",VLOOKUP(A1739,Klassifizierung!$E$4:$W$577,18,FALSE))</f>
        <v/>
      </c>
      <c r="J1739" s="33" t="s">
        <v>2126</v>
      </c>
      <c r="K1739" s="33" t="s">
        <v>21</v>
      </c>
      <c r="L1739" s="32"/>
      <c r="M1739" s="34"/>
      <c r="N1739" s="8" t="s">
        <v>93</v>
      </c>
      <c r="O1739" s="8"/>
    </row>
    <row r="1740" spans="1:15" s="9" customFormat="1" x14ac:dyDescent="0.25">
      <c r="A1740" s="16" t="s">
        <v>1230</v>
      </c>
      <c r="C1740" s="18" t="s">
        <v>2106</v>
      </c>
      <c r="D1740" s="471"/>
      <c r="F1740" s="32" t="s">
        <v>1554</v>
      </c>
      <c r="G1740" s="33" t="s">
        <v>1564</v>
      </c>
      <c r="H1740" s="33" t="s">
        <v>1569</v>
      </c>
      <c r="I1740" s="32" t="str">
        <f>IF(VLOOKUP(A1740,Klassifizierung!$E$4:$W$577,18,FALSE)=0,"",VLOOKUP(A1740,Klassifizierung!$E$4:$W$577,18,FALSE))</f>
        <v/>
      </c>
      <c r="J1740" s="33" t="s">
        <v>2126</v>
      </c>
      <c r="K1740" s="33" t="s">
        <v>21</v>
      </c>
      <c r="L1740" s="32"/>
      <c r="M1740" s="34"/>
      <c r="N1740" s="8" t="s">
        <v>93</v>
      </c>
      <c r="O1740" s="8"/>
    </row>
    <row r="1741" spans="1:15" s="9" customFormat="1" x14ac:dyDescent="0.25">
      <c r="A1741" s="16" t="s">
        <v>1232</v>
      </c>
      <c r="C1741" s="18" t="s">
        <v>1566</v>
      </c>
      <c r="D1741" s="471"/>
      <c r="F1741" s="32" t="s">
        <v>1518</v>
      </c>
      <c r="G1741" s="33" t="s">
        <v>1564</v>
      </c>
      <c r="H1741" s="33" t="s">
        <v>1567</v>
      </c>
      <c r="I1741" s="32" t="str">
        <f>IF(VLOOKUP(A1741,Klassifizierung!$E$4:$W$577,18,FALSE)=0,"",VLOOKUP(A1741,Klassifizierung!$E$4:$W$577,18,FALSE))</f>
        <v/>
      </c>
      <c r="J1741" s="33" t="s">
        <v>2126</v>
      </c>
      <c r="K1741" s="33" t="s">
        <v>21</v>
      </c>
      <c r="L1741" s="32"/>
      <c r="M1741" s="34"/>
      <c r="N1741" s="8" t="s">
        <v>93</v>
      </c>
      <c r="O1741" s="8"/>
    </row>
    <row r="1742" spans="1:15" s="9" customFormat="1" ht="15" x14ac:dyDescent="0.25">
      <c r="A1742" s="16" t="s">
        <v>1232</v>
      </c>
      <c r="C1742" s="18" t="s">
        <v>1788</v>
      </c>
      <c r="D1742" s="471"/>
      <c r="F1742" s="32" t="s">
        <v>1554</v>
      </c>
      <c r="G1742" s="33" t="s">
        <v>3715</v>
      </c>
      <c r="H1742" s="33" t="s">
        <v>1569</v>
      </c>
      <c r="I1742" s="32" t="str">
        <f>IF(VLOOKUP(A1742,Klassifizierung!$E$4:$W$577,18,FALSE)=0,"",VLOOKUP(A1742,Klassifizierung!$E$4:$W$577,18,FALSE))</f>
        <v/>
      </c>
      <c r="J1742" s="33" t="s">
        <v>2126</v>
      </c>
      <c r="K1742" s="33" t="s">
        <v>21</v>
      </c>
      <c r="L1742" s="32"/>
      <c r="M1742" s="34"/>
      <c r="N1742" s="8" t="s">
        <v>93</v>
      </c>
      <c r="O1742" s="8"/>
    </row>
    <row r="1743" spans="1:15" s="9" customFormat="1" x14ac:dyDescent="0.25">
      <c r="A1743" s="16" t="s">
        <v>1232</v>
      </c>
      <c r="C1743" s="18" t="s">
        <v>2106</v>
      </c>
      <c r="D1743" s="471"/>
      <c r="F1743" s="32" t="s">
        <v>1554</v>
      </c>
      <c r="G1743" s="33" t="s">
        <v>1564</v>
      </c>
      <c r="H1743" s="33" t="s">
        <v>1569</v>
      </c>
      <c r="I1743" s="32" t="str">
        <f>IF(VLOOKUP(A1743,Klassifizierung!$E$4:$W$577,18,FALSE)=0,"",VLOOKUP(A1743,Klassifizierung!$E$4:$W$577,18,FALSE))</f>
        <v/>
      </c>
      <c r="J1743" s="33" t="s">
        <v>2126</v>
      </c>
      <c r="K1743" s="33" t="s">
        <v>21</v>
      </c>
      <c r="L1743" s="32"/>
      <c r="M1743" s="34"/>
      <c r="N1743" s="8" t="s">
        <v>93</v>
      </c>
      <c r="O1743" s="8"/>
    </row>
    <row r="1744" spans="1:15" s="9" customFormat="1" x14ac:dyDescent="0.25">
      <c r="A1744" s="22" t="s">
        <v>1234</v>
      </c>
      <c r="C1744" s="18" t="s">
        <v>1566</v>
      </c>
      <c r="D1744" s="471"/>
      <c r="F1744" s="32" t="s">
        <v>1518</v>
      </c>
      <c r="G1744" s="33" t="s">
        <v>1564</v>
      </c>
      <c r="H1744" s="33" t="s">
        <v>1567</v>
      </c>
      <c r="I1744" s="32" t="str">
        <f>IF(VLOOKUP(A1744,Klassifizierung!$E$4:$W$577,18,FALSE)=0,"",VLOOKUP(A1744,Klassifizierung!$E$4:$W$577,18,FALSE))</f>
        <v/>
      </c>
      <c r="J1744" s="33" t="s">
        <v>2126</v>
      </c>
      <c r="K1744" s="33" t="s">
        <v>21</v>
      </c>
      <c r="L1744" s="32"/>
      <c r="M1744" s="34"/>
      <c r="N1744" s="8" t="s">
        <v>93</v>
      </c>
      <c r="O1744" s="8"/>
    </row>
    <row r="1745" spans="1:15" s="9" customFormat="1" x14ac:dyDescent="0.25">
      <c r="A1745" s="22" t="s">
        <v>1234</v>
      </c>
      <c r="C1745" s="18" t="s">
        <v>1647</v>
      </c>
      <c r="D1745" s="471"/>
      <c r="F1745" s="32" t="s">
        <v>1554</v>
      </c>
      <c r="G1745" s="33" t="s">
        <v>1648</v>
      </c>
      <c r="H1745" s="33" t="s">
        <v>1569</v>
      </c>
      <c r="I1745" s="32" t="str">
        <f>IF(VLOOKUP(A1745,Klassifizierung!$E$4:$W$577,18,FALSE)=0,"",VLOOKUP(A1745,Klassifizierung!$E$4:$W$577,18,FALSE))</f>
        <v/>
      </c>
      <c r="J1745" s="33" t="s">
        <v>2126</v>
      </c>
      <c r="K1745" s="33" t="s">
        <v>21</v>
      </c>
      <c r="L1745" s="32"/>
      <c r="M1745" s="34"/>
      <c r="N1745" s="8" t="s">
        <v>93</v>
      </c>
      <c r="O1745" s="8"/>
    </row>
    <row r="1746" spans="1:15" s="9" customFormat="1" ht="15" x14ac:dyDescent="0.25">
      <c r="A1746" s="22" t="s">
        <v>1234</v>
      </c>
      <c r="C1746" s="18" t="s">
        <v>1637</v>
      </c>
      <c r="D1746" s="471"/>
      <c r="F1746" s="32" t="s">
        <v>1554</v>
      </c>
      <c r="G1746" s="33" t="s">
        <v>3715</v>
      </c>
      <c r="H1746" s="33" t="s">
        <v>1569</v>
      </c>
      <c r="I1746" s="32" t="str">
        <f>IF(VLOOKUP(A1746,Klassifizierung!$E$4:$W$577,18,FALSE)=0,"",VLOOKUP(A1746,Klassifizierung!$E$4:$W$577,18,FALSE))</f>
        <v/>
      </c>
      <c r="J1746" s="33" t="s">
        <v>2126</v>
      </c>
      <c r="K1746" s="33" t="s">
        <v>21</v>
      </c>
      <c r="L1746" s="32"/>
      <c r="M1746" s="34"/>
      <c r="N1746" s="8" t="s">
        <v>93</v>
      </c>
      <c r="O1746" s="8"/>
    </row>
    <row r="1747" spans="1:15" s="9" customFormat="1" x14ac:dyDescent="0.25">
      <c r="A1747" s="22" t="s">
        <v>1234</v>
      </c>
      <c r="C1747" s="18" t="s">
        <v>1671</v>
      </c>
      <c r="D1747" s="471"/>
      <c r="F1747" s="32" t="s">
        <v>1554</v>
      </c>
      <c r="G1747" s="33" t="s">
        <v>2030</v>
      </c>
      <c r="H1747" s="33" t="s">
        <v>1569</v>
      </c>
      <c r="I1747" s="32" t="str">
        <f>IF(VLOOKUP(A1747,Klassifizierung!$E$4:$W$577,18,FALSE)=0,"",VLOOKUP(A1747,Klassifizierung!$E$4:$W$577,18,FALSE))</f>
        <v/>
      </c>
      <c r="J1747" s="33" t="s">
        <v>2126</v>
      </c>
      <c r="K1747" s="33" t="s">
        <v>21</v>
      </c>
      <c r="L1747" s="32"/>
      <c r="M1747" s="34"/>
      <c r="N1747" s="8" t="s">
        <v>93</v>
      </c>
      <c r="O1747" s="8"/>
    </row>
    <row r="1748" spans="1:15" s="9" customFormat="1" ht="15" x14ac:dyDescent="0.25">
      <c r="A1748" s="22" t="s">
        <v>1234</v>
      </c>
      <c r="C1748" s="18" t="s">
        <v>1657</v>
      </c>
      <c r="D1748" s="471"/>
      <c r="F1748" s="32" t="s">
        <v>1554</v>
      </c>
      <c r="G1748" s="33" t="s">
        <v>3712</v>
      </c>
      <c r="H1748" s="33" t="s">
        <v>1569</v>
      </c>
      <c r="I1748" s="32" t="str">
        <f>IF(VLOOKUP(A1748,Klassifizierung!$E$4:$W$577,18,FALSE)=0,"",VLOOKUP(A1748,Klassifizierung!$E$4:$W$577,18,FALSE))</f>
        <v/>
      </c>
      <c r="J1748" s="33" t="s">
        <v>2126</v>
      </c>
      <c r="K1748" s="33" t="s">
        <v>21</v>
      </c>
      <c r="L1748" s="32"/>
      <c r="M1748" s="34"/>
      <c r="N1748" s="8" t="s">
        <v>93</v>
      </c>
      <c r="O1748" s="8"/>
    </row>
    <row r="1749" spans="1:15" s="9" customFormat="1" x14ac:dyDescent="0.25">
      <c r="A1749" s="22" t="s">
        <v>1234</v>
      </c>
      <c r="C1749" s="18" t="s">
        <v>1659</v>
      </c>
      <c r="D1749" s="471"/>
      <c r="F1749" s="32" t="s">
        <v>1554</v>
      </c>
      <c r="G1749" s="33" t="s">
        <v>1644</v>
      </c>
      <c r="H1749" s="33" t="s">
        <v>1569</v>
      </c>
      <c r="I1749" s="32" t="str">
        <f>IF(VLOOKUP(A1749,Klassifizierung!$E$4:$W$577,18,FALSE)=0,"",VLOOKUP(A1749,Klassifizierung!$E$4:$W$577,18,FALSE))</f>
        <v/>
      </c>
      <c r="J1749" s="33" t="s">
        <v>2126</v>
      </c>
      <c r="K1749" s="33" t="s">
        <v>21</v>
      </c>
      <c r="L1749" s="32"/>
      <c r="M1749" s="34"/>
      <c r="N1749" s="8" t="s">
        <v>93</v>
      </c>
      <c r="O1749" s="8"/>
    </row>
    <row r="1750" spans="1:15" s="9" customFormat="1" x14ac:dyDescent="0.25">
      <c r="A1750" s="16" t="s">
        <v>1239</v>
      </c>
      <c r="C1750" s="18" t="s">
        <v>1566</v>
      </c>
      <c r="D1750" s="471"/>
      <c r="F1750" s="32" t="s">
        <v>1518</v>
      </c>
      <c r="G1750" s="33" t="s">
        <v>1564</v>
      </c>
      <c r="H1750" s="33" t="s">
        <v>1567</v>
      </c>
      <c r="I1750" s="32" t="str">
        <f>IF(VLOOKUP(A1750,Klassifizierung!$E$4:$W$577,18,FALSE)=0,"",VLOOKUP(A1750,Klassifizierung!$E$4:$W$577,18,FALSE))</f>
        <v/>
      </c>
      <c r="J1750" s="33" t="s">
        <v>2126</v>
      </c>
      <c r="K1750" s="33" t="s">
        <v>21</v>
      </c>
      <c r="L1750" s="32"/>
      <c r="M1750" s="34"/>
      <c r="N1750" s="8" t="s">
        <v>93</v>
      </c>
      <c r="O1750" s="8"/>
    </row>
    <row r="1751" spans="1:15" s="9" customFormat="1" x14ac:dyDescent="0.25">
      <c r="A1751" s="16" t="s">
        <v>1239</v>
      </c>
      <c r="C1751" s="20" t="s">
        <v>1717</v>
      </c>
      <c r="D1751" s="470"/>
      <c r="F1751" s="32" t="s">
        <v>1518</v>
      </c>
      <c r="G1751" s="33" t="s">
        <v>1564</v>
      </c>
      <c r="H1751" s="33" t="s">
        <v>1567</v>
      </c>
      <c r="I1751" s="32" t="str">
        <f>IF(VLOOKUP(A1751,Klassifizierung!$E$4:$W$577,18,FALSE)=0,"",VLOOKUP(A1751,Klassifizierung!$E$4:$W$577,18,FALSE))</f>
        <v/>
      </c>
      <c r="J1751" s="33" t="s">
        <v>2126</v>
      </c>
      <c r="K1751" s="33" t="s">
        <v>21</v>
      </c>
      <c r="L1751" s="32"/>
      <c r="M1751" s="34"/>
      <c r="N1751" s="8" t="s">
        <v>93</v>
      </c>
      <c r="O1751" s="8"/>
    </row>
    <row r="1752" spans="1:15" s="9" customFormat="1" ht="15" x14ac:dyDescent="0.25">
      <c r="A1752" s="16" t="s">
        <v>1239</v>
      </c>
      <c r="C1752" s="20" t="s">
        <v>1729</v>
      </c>
      <c r="D1752" s="470"/>
      <c r="F1752" s="32" t="s">
        <v>1554</v>
      </c>
      <c r="G1752" s="33" t="s">
        <v>3712</v>
      </c>
      <c r="H1752" s="33" t="s">
        <v>1569</v>
      </c>
      <c r="I1752" s="32" t="str">
        <f>IF(VLOOKUP(A1752,Klassifizierung!$E$4:$W$577,18,FALSE)=0,"",VLOOKUP(A1752,Klassifizierung!$E$4:$W$577,18,FALSE))</f>
        <v/>
      </c>
      <c r="J1752" s="33" t="s">
        <v>2126</v>
      </c>
      <c r="K1752" s="33" t="s">
        <v>21</v>
      </c>
      <c r="L1752" s="32"/>
      <c r="M1752" s="34"/>
      <c r="N1752" s="8" t="s">
        <v>93</v>
      </c>
      <c r="O1752" s="8"/>
    </row>
    <row r="1753" spans="1:15" s="9" customFormat="1" x14ac:dyDescent="0.25">
      <c r="A1753" s="16" t="s">
        <v>1239</v>
      </c>
      <c r="C1753" s="18" t="s">
        <v>1671</v>
      </c>
      <c r="D1753" s="471"/>
      <c r="F1753" s="32" t="s">
        <v>1554</v>
      </c>
      <c r="G1753" s="33" t="s">
        <v>2030</v>
      </c>
      <c r="H1753" s="33" t="s">
        <v>1569</v>
      </c>
      <c r="I1753" s="32" t="str">
        <f>IF(VLOOKUP(A1753,Klassifizierung!$E$4:$W$577,18,FALSE)=0,"",VLOOKUP(A1753,Klassifizierung!$E$4:$W$577,18,FALSE))</f>
        <v/>
      </c>
      <c r="J1753" s="33" t="s">
        <v>2126</v>
      </c>
      <c r="K1753" s="33" t="s">
        <v>21</v>
      </c>
      <c r="L1753" s="32"/>
      <c r="M1753" s="34"/>
      <c r="N1753" s="8" t="s">
        <v>93</v>
      </c>
      <c r="O1753" s="8"/>
    </row>
    <row r="1754" spans="1:15" s="9" customFormat="1" x14ac:dyDescent="0.25">
      <c r="A1754" s="22" t="s">
        <v>1240</v>
      </c>
      <c r="C1754" s="18" t="s">
        <v>1566</v>
      </c>
      <c r="D1754" s="471"/>
      <c r="F1754" s="32" t="s">
        <v>1518</v>
      </c>
      <c r="G1754" s="33" t="s">
        <v>1564</v>
      </c>
      <c r="H1754" s="33" t="s">
        <v>1567</v>
      </c>
      <c r="I1754" s="32" t="str">
        <f>IF(VLOOKUP(A1754,Klassifizierung!$E$4:$W$577,18,FALSE)=0,"",VLOOKUP(A1754,Klassifizierung!$E$4:$W$577,18,FALSE))</f>
        <v/>
      </c>
      <c r="J1754" s="33" t="s">
        <v>2126</v>
      </c>
      <c r="K1754" s="33" t="s">
        <v>21</v>
      </c>
      <c r="L1754" s="32"/>
      <c r="M1754" s="34"/>
      <c r="N1754" s="8" t="s">
        <v>93</v>
      </c>
      <c r="O1754" s="8"/>
    </row>
    <row r="1755" spans="1:15" s="9" customFormat="1" x14ac:dyDescent="0.25">
      <c r="A1755" s="22" t="s">
        <v>1240</v>
      </c>
      <c r="C1755" s="18" t="s">
        <v>3830</v>
      </c>
      <c r="D1755" s="471"/>
      <c r="F1755" s="32" t="s">
        <v>1518</v>
      </c>
      <c r="G1755" s="33" t="s">
        <v>1564</v>
      </c>
      <c r="H1755" s="33" t="s">
        <v>1567</v>
      </c>
      <c r="I1755" s="32" t="str">
        <f>IF(VLOOKUP(A1755,Klassifizierung!$E$4:$W$577,18,FALSE)=0,"",VLOOKUP(A1755,Klassifizierung!$E$4:$W$577,18,FALSE))</f>
        <v/>
      </c>
      <c r="J1755" s="33" t="s">
        <v>2126</v>
      </c>
      <c r="K1755" s="33" t="s">
        <v>21</v>
      </c>
      <c r="L1755" s="32"/>
      <c r="M1755" s="34"/>
      <c r="N1755" s="8" t="s">
        <v>93</v>
      </c>
      <c r="O1755" s="8"/>
    </row>
    <row r="1756" spans="1:15" s="9" customFormat="1" ht="15" x14ac:dyDescent="0.25">
      <c r="A1756" s="22" t="s">
        <v>1240</v>
      </c>
      <c r="C1756" s="18" t="s">
        <v>1620</v>
      </c>
      <c r="D1756" s="471"/>
      <c r="F1756" s="32" t="s">
        <v>1554</v>
      </c>
      <c r="G1756" s="33" t="s">
        <v>3685</v>
      </c>
      <c r="H1756" s="33" t="s">
        <v>1569</v>
      </c>
      <c r="I1756" s="32" t="str">
        <f>IF(VLOOKUP(A1756,Klassifizierung!$E$4:$W$577,18,FALSE)=0,"",VLOOKUP(A1756,Klassifizierung!$E$4:$W$577,18,FALSE))</f>
        <v/>
      </c>
      <c r="J1756" s="33" t="s">
        <v>2126</v>
      </c>
      <c r="K1756" s="33" t="s">
        <v>21</v>
      </c>
      <c r="L1756" s="32"/>
      <c r="M1756" s="34"/>
      <c r="N1756" s="8" t="s">
        <v>93</v>
      </c>
      <c r="O1756" s="8"/>
    </row>
    <row r="1757" spans="1:15" s="9" customFormat="1" x14ac:dyDescent="0.25">
      <c r="A1757" s="22" t="s">
        <v>1240</v>
      </c>
      <c r="C1757" s="18" t="s">
        <v>3831</v>
      </c>
      <c r="D1757" s="471"/>
      <c r="F1757" s="32" t="s">
        <v>1554</v>
      </c>
      <c r="G1757" s="33" t="s">
        <v>1564</v>
      </c>
      <c r="H1757" s="33" t="s">
        <v>1569</v>
      </c>
      <c r="I1757" s="32" t="str">
        <f>IF(VLOOKUP(A1757,Klassifizierung!$E$4:$W$577,18,FALSE)=0,"",VLOOKUP(A1757,Klassifizierung!$E$4:$W$577,18,FALSE))</f>
        <v/>
      </c>
      <c r="J1757" s="33" t="s">
        <v>2126</v>
      </c>
      <c r="K1757" s="33" t="s">
        <v>21</v>
      </c>
      <c r="L1757" s="32"/>
      <c r="M1757" s="34"/>
      <c r="N1757" s="8" t="s">
        <v>93</v>
      </c>
      <c r="O1757" s="8"/>
    </row>
    <row r="1758" spans="1:15" s="9" customFormat="1" x14ac:dyDescent="0.25">
      <c r="A1758" s="22" t="s">
        <v>1240</v>
      </c>
      <c r="C1758" s="18" t="s">
        <v>1659</v>
      </c>
      <c r="D1758" s="471"/>
      <c r="F1758" s="32" t="s">
        <v>1554</v>
      </c>
      <c r="G1758" s="33" t="s">
        <v>1644</v>
      </c>
      <c r="H1758" s="33" t="s">
        <v>1569</v>
      </c>
      <c r="I1758" s="32" t="str">
        <f>IF(VLOOKUP(A1758,Klassifizierung!$E$4:$W$577,18,FALSE)=0,"",VLOOKUP(A1758,Klassifizierung!$E$4:$W$577,18,FALSE))</f>
        <v/>
      </c>
      <c r="J1758" s="33" t="s">
        <v>2126</v>
      </c>
      <c r="K1758" s="33" t="s">
        <v>21</v>
      </c>
      <c r="L1758" s="32"/>
      <c r="M1758" s="34"/>
      <c r="N1758" s="8" t="s">
        <v>93</v>
      </c>
      <c r="O1758" s="8"/>
    </row>
    <row r="1759" spans="1:15" s="9" customFormat="1" x14ac:dyDescent="0.25">
      <c r="A1759" s="22" t="s">
        <v>1241</v>
      </c>
      <c r="C1759" s="18" t="s">
        <v>1566</v>
      </c>
      <c r="D1759" s="471"/>
      <c r="F1759" s="32" t="s">
        <v>1518</v>
      </c>
      <c r="G1759" s="33" t="s">
        <v>1564</v>
      </c>
      <c r="H1759" s="33" t="s">
        <v>1567</v>
      </c>
      <c r="I1759" s="32" t="str">
        <f>IF(VLOOKUP(A1759,Klassifizierung!$E$4:$W$577,18,FALSE)=0,"",VLOOKUP(A1759,Klassifizierung!$E$4:$W$577,18,FALSE))</f>
        <v/>
      </c>
      <c r="J1759" s="33" t="s">
        <v>2126</v>
      </c>
      <c r="K1759" s="33" t="s">
        <v>21</v>
      </c>
      <c r="L1759" s="32"/>
      <c r="M1759" s="34"/>
      <c r="N1759" s="8" t="s">
        <v>93</v>
      </c>
      <c r="O1759" s="8"/>
    </row>
    <row r="1760" spans="1:15" s="9" customFormat="1" x14ac:dyDescent="0.25">
      <c r="A1760" s="22" t="s">
        <v>1241</v>
      </c>
      <c r="C1760" s="18" t="s">
        <v>1659</v>
      </c>
      <c r="D1760" s="471"/>
      <c r="F1760" s="32" t="s">
        <v>1554</v>
      </c>
      <c r="G1760" s="33" t="s">
        <v>1644</v>
      </c>
      <c r="H1760" s="33" t="s">
        <v>1569</v>
      </c>
      <c r="I1760" s="32" t="str">
        <f>IF(VLOOKUP(A1760,Klassifizierung!$E$4:$W$577,18,FALSE)=0,"",VLOOKUP(A1760,Klassifizierung!$E$4:$W$577,18,FALSE))</f>
        <v/>
      </c>
      <c r="J1760" s="33" t="s">
        <v>2126</v>
      </c>
      <c r="K1760" s="33" t="s">
        <v>21</v>
      </c>
      <c r="L1760" s="32"/>
      <c r="M1760" s="34"/>
      <c r="N1760" s="8" t="s">
        <v>93</v>
      </c>
      <c r="O1760" s="8"/>
    </row>
    <row r="1761" spans="1:15" s="9" customFormat="1" ht="15" x14ac:dyDescent="0.25">
      <c r="A1761" s="22" t="s">
        <v>1241</v>
      </c>
      <c r="C1761" s="18" t="s">
        <v>1766</v>
      </c>
      <c r="D1761" s="471"/>
      <c r="F1761" s="32" t="s">
        <v>1554</v>
      </c>
      <c r="G1761" s="33" t="s">
        <v>3715</v>
      </c>
      <c r="H1761" s="33" t="s">
        <v>1569</v>
      </c>
      <c r="I1761" s="32" t="str">
        <f>IF(VLOOKUP(A1761,Klassifizierung!$E$4:$W$577,18,FALSE)=0,"",VLOOKUP(A1761,Klassifizierung!$E$4:$W$577,18,FALSE))</f>
        <v/>
      </c>
      <c r="J1761" s="33" t="s">
        <v>2126</v>
      </c>
      <c r="K1761" s="33" t="s">
        <v>21</v>
      </c>
      <c r="L1761" s="32"/>
      <c r="M1761" s="34"/>
      <c r="N1761" s="8" t="s">
        <v>93</v>
      </c>
      <c r="O1761" s="8"/>
    </row>
    <row r="1762" spans="1:15" s="9" customFormat="1" x14ac:dyDescent="0.25">
      <c r="A1762" s="16" t="s">
        <v>1244</v>
      </c>
      <c r="C1762" s="18" t="s">
        <v>1566</v>
      </c>
      <c r="D1762" s="471"/>
      <c r="F1762" s="32" t="s">
        <v>1518</v>
      </c>
      <c r="G1762" s="33" t="s">
        <v>1564</v>
      </c>
      <c r="H1762" s="33" t="s">
        <v>1567</v>
      </c>
      <c r="I1762" s="32" t="str">
        <f>IF(VLOOKUP(A1762,Klassifizierung!$E$4:$W$577,18,FALSE)=0,"",VLOOKUP(A1762,Klassifizierung!$E$4:$W$577,18,FALSE))</f>
        <v/>
      </c>
      <c r="J1762" s="33" t="s">
        <v>2126</v>
      </c>
      <c r="K1762" s="33" t="s">
        <v>21</v>
      </c>
      <c r="L1762" s="32"/>
      <c r="M1762" s="34"/>
      <c r="N1762" s="8" t="s">
        <v>93</v>
      </c>
      <c r="O1762" s="8"/>
    </row>
    <row r="1763" spans="1:15" s="9" customFormat="1" x14ac:dyDescent="0.25">
      <c r="A1763" s="16" t="s">
        <v>1244</v>
      </c>
      <c r="C1763" s="18" t="s">
        <v>1786</v>
      </c>
      <c r="D1763" s="471"/>
      <c r="F1763" s="32" t="s">
        <v>1554</v>
      </c>
      <c r="G1763" s="33" t="s">
        <v>1648</v>
      </c>
      <c r="H1763" s="33" t="s">
        <v>1569</v>
      </c>
      <c r="I1763" s="32" t="str">
        <f>IF(VLOOKUP(A1763,Klassifizierung!$E$4:$W$577,18,FALSE)=0,"",VLOOKUP(A1763,Klassifizierung!$E$4:$W$577,18,FALSE))</f>
        <v/>
      </c>
      <c r="J1763" s="33" t="s">
        <v>2126</v>
      </c>
      <c r="K1763" s="33" t="s">
        <v>21</v>
      </c>
      <c r="L1763" s="32"/>
      <c r="M1763" s="34"/>
      <c r="N1763" s="8" t="s">
        <v>93</v>
      </c>
      <c r="O1763" s="8"/>
    </row>
    <row r="1764" spans="1:15" s="9" customFormat="1" x14ac:dyDescent="0.25">
      <c r="A1764" s="16" t="s">
        <v>1244</v>
      </c>
      <c r="C1764" s="18" t="s">
        <v>2107</v>
      </c>
      <c r="D1764" s="471"/>
      <c r="F1764" s="32" t="s">
        <v>1554</v>
      </c>
      <c r="G1764" s="33" t="s">
        <v>1564</v>
      </c>
      <c r="H1764" s="33" t="s">
        <v>1569</v>
      </c>
      <c r="I1764" s="32" t="str">
        <f>IF(VLOOKUP(A1764,Klassifizierung!$E$4:$W$577,18,FALSE)=0,"",VLOOKUP(A1764,Klassifizierung!$E$4:$W$577,18,FALSE))</f>
        <v/>
      </c>
      <c r="J1764" s="33" t="s">
        <v>2126</v>
      </c>
      <c r="K1764" s="33" t="s">
        <v>21</v>
      </c>
      <c r="L1764" s="32"/>
      <c r="M1764" s="34"/>
      <c r="N1764" s="8" t="s">
        <v>93</v>
      </c>
      <c r="O1764" s="8"/>
    </row>
    <row r="1765" spans="1:15" s="9" customFormat="1" x14ac:dyDescent="0.25">
      <c r="A1765" s="16" t="s">
        <v>1244</v>
      </c>
      <c r="C1765" s="18" t="s">
        <v>1659</v>
      </c>
      <c r="D1765" s="471"/>
      <c r="F1765" s="32" t="s">
        <v>1554</v>
      </c>
      <c r="G1765" s="33" t="s">
        <v>1644</v>
      </c>
      <c r="H1765" s="33" t="s">
        <v>1569</v>
      </c>
      <c r="I1765" s="32" t="str">
        <f>IF(VLOOKUP(A1765,Klassifizierung!$E$4:$W$577,18,FALSE)=0,"",VLOOKUP(A1765,Klassifizierung!$E$4:$W$577,18,FALSE))</f>
        <v/>
      </c>
      <c r="J1765" s="33" t="s">
        <v>2126</v>
      </c>
      <c r="K1765" s="33" t="s">
        <v>21</v>
      </c>
      <c r="L1765" s="32"/>
      <c r="M1765" s="34"/>
      <c r="N1765" s="8" t="s">
        <v>93</v>
      </c>
      <c r="O1765" s="8"/>
    </row>
    <row r="1766" spans="1:15" s="9" customFormat="1" x14ac:dyDescent="0.25">
      <c r="A1766" s="16" t="s">
        <v>1250</v>
      </c>
      <c r="C1766" s="18" t="s">
        <v>1566</v>
      </c>
      <c r="D1766" s="471"/>
      <c r="F1766" s="32" t="s">
        <v>1518</v>
      </c>
      <c r="G1766" s="33" t="s">
        <v>1564</v>
      </c>
      <c r="H1766" s="33" t="s">
        <v>1567</v>
      </c>
      <c r="I1766" s="32" t="str">
        <f>IF(VLOOKUP(A1766,Klassifizierung!$E$4:$W$577,18,FALSE)=0,"",VLOOKUP(A1766,Klassifizierung!$E$4:$W$577,18,FALSE))</f>
        <v/>
      </c>
      <c r="J1766" s="33" t="s">
        <v>2126</v>
      </c>
      <c r="K1766" s="33" t="s">
        <v>21</v>
      </c>
      <c r="L1766" s="32"/>
      <c r="M1766" s="34"/>
      <c r="N1766" s="8" t="s">
        <v>93</v>
      </c>
      <c r="O1766" s="8"/>
    </row>
    <row r="1767" spans="1:15" s="9" customFormat="1" x14ac:dyDescent="0.25">
      <c r="A1767" s="16" t="s">
        <v>1250</v>
      </c>
      <c r="C1767" s="20" t="s">
        <v>1786</v>
      </c>
      <c r="D1767" s="470"/>
      <c r="F1767" s="32" t="s">
        <v>1554</v>
      </c>
      <c r="G1767" s="33" t="s">
        <v>1648</v>
      </c>
      <c r="H1767" s="33" t="s">
        <v>1569</v>
      </c>
      <c r="I1767" s="32" t="str">
        <f>IF(VLOOKUP(A1767,Klassifizierung!$E$4:$W$577,18,FALSE)=0,"",VLOOKUP(A1767,Klassifizierung!$E$4:$W$577,18,FALSE))</f>
        <v/>
      </c>
      <c r="J1767" s="33" t="s">
        <v>2126</v>
      </c>
      <c r="K1767" s="33" t="s">
        <v>21</v>
      </c>
      <c r="L1767" s="32"/>
      <c r="M1767" s="34"/>
      <c r="N1767" s="8" t="s">
        <v>93</v>
      </c>
      <c r="O1767" s="8"/>
    </row>
    <row r="1768" spans="1:15" s="9" customFormat="1" x14ac:dyDescent="0.25">
      <c r="A1768" s="16" t="s">
        <v>1252</v>
      </c>
      <c r="C1768" s="18" t="s">
        <v>1566</v>
      </c>
      <c r="D1768" s="471"/>
      <c r="F1768" s="32" t="s">
        <v>1518</v>
      </c>
      <c r="G1768" s="33" t="s">
        <v>1564</v>
      </c>
      <c r="H1768" s="33" t="s">
        <v>1567</v>
      </c>
      <c r="I1768" s="32" t="str">
        <f>IF(VLOOKUP(A1768,Klassifizierung!$E$4:$W$577,18,FALSE)=0,"",VLOOKUP(A1768,Klassifizierung!$E$4:$W$577,18,FALSE))</f>
        <v/>
      </c>
      <c r="J1768" s="33" t="s">
        <v>2126</v>
      </c>
      <c r="K1768" s="33" t="s">
        <v>21</v>
      </c>
      <c r="L1768" s="32"/>
      <c r="M1768" s="34"/>
      <c r="N1768" s="8" t="s">
        <v>93</v>
      </c>
      <c r="O1768" s="8"/>
    </row>
    <row r="1769" spans="1:15" s="9" customFormat="1" x14ac:dyDescent="0.25">
      <c r="A1769" s="16" t="s">
        <v>1252</v>
      </c>
      <c r="C1769" s="20" t="s">
        <v>1786</v>
      </c>
      <c r="D1769" s="470"/>
      <c r="F1769" s="32" t="s">
        <v>1554</v>
      </c>
      <c r="G1769" s="33" t="s">
        <v>1648</v>
      </c>
      <c r="H1769" s="33" t="s">
        <v>1569</v>
      </c>
      <c r="I1769" s="32" t="str">
        <f>IF(VLOOKUP(A1769,Klassifizierung!$E$4:$W$577,18,FALSE)=0,"",VLOOKUP(A1769,Klassifizierung!$E$4:$W$577,18,FALSE))</f>
        <v/>
      </c>
      <c r="J1769" s="33" t="s">
        <v>2126</v>
      </c>
      <c r="K1769" s="33" t="s">
        <v>21</v>
      </c>
      <c r="L1769" s="32"/>
      <c r="M1769" s="34"/>
      <c r="N1769" s="8" t="s">
        <v>93</v>
      </c>
      <c r="O1769" s="8"/>
    </row>
    <row r="1770" spans="1:15" s="9" customFormat="1" x14ac:dyDescent="0.25">
      <c r="A1770" s="16" t="s">
        <v>1254</v>
      </c>
      <c r="C1770" s="18" t="s">
        <v>2108</v>
      </c>
      <c r="D1770" s="471"/>
      <c r="F1770" s="32" t="s">
        <v>1554</v>
      </c>
      <c r="G1770" s="33" t="s">
        <v>1564</v>
      </c>
      <c r="H1770" s="33" t="s">
        <v>1569</v>
      </c>
      <c r="I1770" s="32" t="str">
        <f>IF(VLOOKUP(A1770,Klassifizierung!$E$4:$W$577,18,FALSE)=0,"",VLOOKUP(A1770,Klassifizierung!$E$4:$W$577,18,FALSE))</f>
        <v/>
      </c>
      <c r="J1770" s="33" t="s">
        <v>2126</v>
      </c>
      <c r="K1770" s="33" t="s">
        <v>21</v>
      </c>
      <c r="L1770" s="32"/>
      <c r="M1770" s="34"/>
      <c r="N1770" s="8" t="s">
        <v>93</v>
      </c>
      <c r="O1770" s="8"/>
    </row>
    <row r="1771" spans="1:15" s="9" customFormat="1" x14ac:dyDescent="0.25">
      <c r="A1771" s="16" t="s">
        <v>1254</v>
      </c>
      <c r="C1771" s="18" t="s">
        <v>2109</v>
      </c>
      <c r="D1771" s="471"/>
      <c r="F1771" s="32" t="s">
        <v>1554</v>
      </c>
      <c r="G1771" s="33" t="s">
        <v>1564</v>
      </c>
      <c r="H1771" s="33" t="s">
        <v>1569</v>
      </c>
      <c r="I1771" s="32" t="str">
        <f>IF(VLOOKUP(A1771,Klassifizierung!$E$4:$W$577,18,FALSE)=0,"",VLOOKUP(A1771,Klassifizierung!$E$4:$W$577,18,FALSE))</f>
        <v/>
      </c>
      <c r="J1771" s="33" t="s">
        <v>2126</v>
      </c>
      <c r="K1771" s="33" t="s">
        <v>21</v>
      </c>
      <c r="L1771" s="32"/>
      <c r="M1771" s="34"/>
      <c r="N1771" s="8" t="s">
        <v>93</v>
      </c>
      <c r="O1771" s="8"/>
    </row>
    <row r="1772" spans="1:15" s="9" customFormat="1" x14ac:dyDescent="0.25">
      <c r="A1772" s="16" t="s">
        <v>1254</v>
      </c>
      <c r="C1772" s="18" t="s">
        <v>2110</v>
      </c>
      <c r="D1772" s="471"/>
      <c r="F1772" s="32" t="s">
        <v>1554</v>
      </c>
      <c r="G1772" s="33" t="s">
        <v>1564</v>
      </c>
      <c r="H1772" s="33" t="s">
        <v>1569</v>
      </c>
      <c r="I1772" s="32" t="str">
        <f>IF(VLOOKUP(A1772,Klassifizierung!$E$4:$W$577,18,FALSE)=0,"",VLOOKUP(A1772,Klassifizierung!$E$4:$W$577,18,FALSE))</f>
        <v/>
      </c>
      <c r="J1772" s="33" t="s">
        <v>2126</v>
      </c>
      <c r="K1772" s="33" t="s">
        <v>21</v>
      </c>
      <c r="L1772" s="32"/>
      <c r="M1772" s="34"/>
      <c r="N1772" s="8" t="s">
        <v>93</v>
      </c>
      <c r="O1772" s="8"/>
    </row>
    <row r="1773" spans="1:15" s="9" customFormat="1" x14ac:dyDescent="0.25">
      <c r="A1773" s="16" t="s">
        <v>1254</v>
      </c>
      <c r="C1773" s="18" t="s">
        <v>1985</v>
      </c>
      <c r="D1773" s="471"/>
      <c r="F1773" s="32" t="s">
        <v>1554</v>
      </c>
      <c r="G1773" s="33" t="s">
        <v>1564</v>
      </c>
      <c r="H1773" s="33" t="s">
        <v>1569</v>
      </c>
      <c r="I1773" s="32" t="str">
        <f>IF(VLOOKUP(A1773,Klassifizierung!$E$4:$W$577,18,FALSE)=0,"",VLOOKUP(A1773,Klassifizierung!$E$4:$W$577,18,FALSE))</f>
        <v/>
      </c>
      <c r="J1773" s="33" t="s">
        <v>2126</v>
      </c>
      <c r="K1773" s="33" t="s">
        <v>21</v>
      </c>
      <c r="L1773" s="32"/>
      <c r="M1773" s="34"/>
      <c r="N1773" s="8" t="s">
        <v>93</v>
      </c>
      <c r="O1773" s="8"/>
    </row>
    <row r="1774" spans="1:15" s="9" customFormat="1" x14ac:dyDescent="0.25">
      <c r="A1774" s="16" t="s">
        <v>1254</v>
      </c>
      <c r="C1774" s="18" t="s">
        <v>1566</v>
      </c>
      <c r="D1774" s="471"/>
      <c r="F1774" s="32" t="s">
        <v>1518</v>
      </c>
      <c r="G1774" s="33" t="s">
        <v>1564</v>
      </c>
      <c r="H1774" s="33" t="s">
        <v>1567</v>
      </c>
      <c r="I1774" s="32" t="str">
        <f>IF(VLOOKUP(A1774,Klassifizierung!$E$4:$W$577,18,FALSE)=0,"",VLOOKUP(A1774,Klassifizierung!$E$4:$W$577,18,FALSE))</f>
        <v/>
      </c>
      <c r="J1774" s="33" t="s">
        <v>2126</v>
      </c>
      <c r="K1774" s="33" t="s">
        <v>21</v>
      </c>
      <c r="L1774" s="32"/>
      <c r="M1774" s="34"/>
      <c r="N1774" s="8" t="s">
        <v>93</v>
      </c>
      <c r="O1774" s="8"/>
    </row>
    <row r="1775" spans="1:15" s="9" customFormat="1" x14ac:dyDescent="0.25">
      <c r="A1775" s="16" t="s">
        <v>1257</v>
      </c>
      <c r="C1775" s="18" t="s">
        <v>1566</v>
      </c>
      <c r="D1775" s="471"/>
      <c r="F1775" s="32" t="s">
        <v>1518</v>
      </c>
      <c r="G1775" s="33" t="s">
        <v>1564</v>
      </c>
      <c r="H1775" s="33" t="s">
        <v>1567</v>
      </c>
      <c r="I1775" s="32" t="str">
        <f>IF(VLOOKUP(A1775,Klassifizierung!$E$4:$W$577,18,FALSE)=0,"",VLOOKUP(A1775,Klassifizierung!$E$4:$W$577,18,FALSE))</f>
        <v/>
      </c>
      <c r="J1775" s="33" t="s">
        <v>2126</v>
      </c>
      <c r="K1775" s="33" t="s">
        <v>21</v>
      </c>
      <c r="L1775" s="32"/>
      <c r="M1775" s="34"/>
      <c r="N1775" s="8" t="s">
        <v>93</v>
      </c>
      <c r="O1775" s="8"/>
    </row>
    <row r="1776" spans="1:15" s="9" customFormat="1" x14ac:dyDescent="0.25">
      <c r="A1776" s="16" t="s">
        <v>1257</v>
      </c>
      <c r="C1776" s="18" t="s">
        <v>1676</v>
      </c>
      <c r="D1776" s="471"/>
      <c r="F1776" s="32" t="s">
        <v>1518</v>
      </c>
      <c r="G1776" s="33" t="s">
        <v>1564</v>
      </c>
      <c r="H1776" s="33" t="s">
        <v>1567</v>
      </c>
      <c r="I1776" s="32" t="str">
        <f>IF(VLOOKUP(A1776,Klassifizierung!$E$4:$W$577,18,FALSE)=0,"",VLOOKUP(A1776,Klassifizierung!$E$4:$W$577,18,FALSE))</f>
        <v/>
      </c>
      <c r="J1776" s="33" t="s">
        <v>2126</v>
      </c>
      <c r="K1776" s="33" t="s">
        <v>21</v>
      </c>
      <c r="L1776" s="32"/>
      <c r="M1776" s="34"/>
      <c r="N1776" s="8" t="s">
        <v>93</v>
      </c>
      <c r="O1776" s="8"/>
    </row>
    <row r="1777" spans="1:15" s="9" customFormat="1" x14ac:dyDescent="0.25">
      <c r="A1777" s="16" t="s">
        <v>1257</v>
      </c>
      <c r="C1777" s="18" t="s">
        <v>1671</v>
      </c>
      <c r="D1777" s="471"/>
      <c r="F1777" s="32" t="s">
        <v>1554</v>
      </c>
      <c r="G1777" s="33" t="s">
        <v>2030</v>
      </c>
      <c r="H1777" s="33" t="s">
        <v>1569</v>
      </c>
      <c r="I1777" s="32" t="str">
        <f>IF(VLOOKUP(A1777,Klassifizierung!$E$4:$W$577,18,FALSE)=0,"",VLOOKUP(A1777,Klassifizierung!$E$4:$W$577,18,FALSE))</f>
        <v/>
      </c>
      <c r="J1777" s="33" t="s">
        <v>2126</v>
      </c>
      <c r="K1777" s="33" t="s">
        <v>21</v>
      </c>
      <c r="L1777" s="32"/>
      <c r="M1777" s="34"/>
      <c r="N1777" s="8" t="s">
        <v>93</v>
      </c>
      <c r="O1777" s="8"/>
    </row>
    <row r="1778" spans="1:15" s="9" customFormat="1" ht="15" x14ac:dyDescent="0.25">
      <c r="A1778" s="16" t="s">
        <v>1257</v>
      </c>
      <c r="C1778" s="18" t="s">
        <v>1657</v>
      </c>
      <c r="D1778" s="471"/>
      <c r="F1778" s="32" t="s">
        <v>1554</v>
      </c>
      <c r="G1778" s="33" t="s">
        <v>3712</v>
      </c>
      <c r="H1778" s="33" t="s">
        <v>1569</v>
      </c>
      <c r="I1778" s="32" t="str">
        <f>IF(VLOOKUP(A1778,Klassifizierung!$E$4:$W$577,18,FALSE)=0,"",VLOOKUP(A1778,Klassifizierung!$E$4:$W$577,18,FALSE))</f>
        <v/>
      </c>
      <c r="J1778" s="33" t="s">
        <v>2126</v>
      </c>
      <c r="K1778" s="33" t="s">
        <v>21</v>
      </c>
      <c r="L1778" s="32"/>
      <c r="M1778" s="34"/>
      <c r="N1778" s="8" t="s">
        <v>93</v>
      </c>
      <c r="O1778" s="8"/>
    </row>
    <row r="1779" spans="1:15" s="9" customFormat="1" x14ac:dyDescent="0.25">
      <c r="A1779" s="16" t="s">
        <v>1260</v>
      </c>
      <c r="C1779" s="18" t="s">
        <v>1566</v>
      </c>
      <c r="D1779" s="471"/>
      <c r="F1779" s="32" t="s">
        <v>1518</v>
      </c>
      <c r="G1779" s="33" t="s">
        <v>1564</v>
      </c>
      <c r="H1779" s="33" t="s">
        <v>1567</v>
      </c>
      <c r="I1779" s="32" t="str">
        <f>IF(VLOOKUP(A1779,Klassifizierung!$E$4:$W$577,18,FALSE)=0,"",VLOOKUP(A1779,Klassifizierung!$E$4:$W$577,18,FALSE))</f>
        <v/>
      </c>
      <c r="J1779" s="33" t="s">
        <v>2126</v>
      </c>
      <c r="K1779" s="33" t="s">
        <v>21</v>
      </c>
      <c r="L1779" s="32"/>
      <c r="M1779" s="34"/>
      <c r="N1779" s="8" t="s">
        <v>93</v>
      </c>
      <c r="O1779" s="8"/>
    </row>
    <row r="1780" spans="1:15" s="9" customFormat="1" x14ac:dyDescent="0.25">
      <c r="A1780" s="16" t="s">
        <v>1260</v>
      </c>
      <c r="C1780" s="20" t="s">
        <v>1717</v>
      </c>
      <c r="D1780" s="470"/>
      <c r="F1780" s="32" t="s">
        <v>1518</v>
      </c>
      <c r="G1780" s="33" t="s">
        <v>1564</v>
      </c>
      <c r="H1780" s="33" t="s">
        <v>1567</v>
      </c>
      <c r="I1780" s="32" t="str">
        <f>IF(VLOOKUP(A1780,Klassifizierung!$E$4:$W$577,18,FALSE)=0,"",VLOOKUP(A1780,Klassifizierung!$E$4:$W$577,18,FALSE))</f>
        <v/>
      </c>
      <c r="J1780" s="33" t="s">
        <v>2126</v>
      </c>
      <c r="K1780" s="33" t="s">
        <v>21</v>
      </c>
      <c r="L1780" s="32"/>
      <c r="M1780" s="34"/>
      <c r="N1780" s="8" t="s">
        <v>93</v>
      </c>
      <c r="O1780" s="8"/>
    </row>
    <row r="1781" spans="1:15" s="9" customFormat="1" ht="15" x14ac:dyDescent="0.25">
      <c r="A1781" s="16" t="s">
        <v>1260</v>
      </c>
      <c r="C1781" s="20" t="s">
        <v>1729</v>
      </c>
      <c r="D1781" s="470"/>
      <c r="F1781" s="32" t="s">
        <v>1554</v>
      </c>
      <c r="G1781" s="33" t="s">
        <v>3712</v>
      </c>
      <c r="H1781" s="33" t="s">
        <v>1569</v>
      </c>
      <c r="I1781" s="32" t="str">
        <f>IF(VLOOKUP(A1781,Klassifizierung!$E$4:$W$577,18,FALSE)=0,"",VLOOKUP(A1781,Klassifizierung!$E$4:$W$577,18,FALSE))</f>
        <v/>
      </c>
      <c r="J1781" s="33" t="s">
        <v>2126</v>
      </c>
      <c r="K1781" s="33" t="s">
        <v>21</v>
      </c>
      <c r="L1781" s="32"/>
      <c r="M1781" s="34"/>
      <c r="N1781" s="8" t="s">
        <v>93</v>
      </c>
      <c r="O1781" s="8"/>
    </row>
    <row r="1782" spans="1:15" s="9" customFormat="1" x14ac:dyDescent="0.25">
      <c r="A1782" s="16" t="s">
        <v>1260</v>
      </c>
      <c r="C1782" s="18" t="s">
        <v>1671</v>
      </c>
      <c r="D1782" s="471"/>
      <c r="F1782" s="32" t="s">
        <v>1554</v>
      </c>
      <c r="G1782" s="33" t="s">
        <v>2030</v>
      </c>
      <c r="H1782" s="33" t="s">
        <v>1569</v>
      </c>
      <c r="I1782" s="32" t="str">
        <f>IF(VLOOKUP(A1782,Klassifizierung!$E$4:$W$577,18,FALSE)=0,"",VLOOKUP(A1782,Klassifizierung!$E$4:$W$577,18,FALSE))</f>
        <v/>
      </c>
      <c r="J1782" s="33" t="s">
        <v>2126</v>
      </c>
      <c r="K1782" s="33" t="s">
        <v>21</v>
      </c>
      <c r="L1782" s="32"/>
      <c r="M1782" s="34"/>
      <c r="N1782" s="8" t="s">
        <v>93</v>
      </c>
      <c r="O1782" s="8"/>
    </row>
    <row r="1783" spans="1:15" s="9" customFormat="1" x14ac:dyDescent="0.25">
      <c r="A1783" s="16" t="s">
        <v>1262</v>
      </c>
      <c r="C1783" s="18" t="s">
        <v>1566</v>
      </c>
      <c r="D1783" s="471"/>
      <c r="F1783" s="32" t="s">
        <v>1518</v>
      </c>
      <c r="G1783" s="33" t="s">
        <v>1564</v>
      </c>
      <c r="H1783" s="33" t="s">
        <v>1567</v>
      </c>
      <c r="I1783" s="32" t="str">
        <f>IF(VLOOKUP(A1783,Klassifizierung!$E$4:$W$577,18,FALSE)=0,"",VLOOKUP(A1783,Klassifizierung!$E$4:$W$577,18,FALSE))</f>
        <v/>
      </c>
      <c r="J1783" s="33" t="s">
        <v>2126</v>
      </c>
      <c r="K1783" s="33" t="s">
        <v>21</v>
      </c>
      <c r="L1783" s="32"/>
      <c r="M1783" s="34"/>
      <c r="N1783" s="8" t="s">
        <v>93</v>
      </c>
      <c r="O1783" s="8"/>
    </row>
    <row r="1784" spans="1:15" s="9" customFormat="1" x14ac:dyDescent="0.25">
      <c r="A1784" s="16" t="s">
        <v>1262</v>
      </c>
      <c r="C1784" s="20" t="s">
        <v>1717</v>
      </c>
      <c r="D1784" s="470"/>
      <c r="F1784" s="32" t="s">
        <v>1518</v>
      </c>
      <c r="G1784" s="33" t="s">
        <v>1564</v>
      </c>
      <c r="H1784" s="33" t="s">
        <v>1567</v>
      </c>
      <c r="I1784" s="32" t="str">
        <f>IF(VLOOKUP(A1784,Klassifizierung!$E$4:$W$577,18,FALSE)=0,"",VLOOKUP(A1784,Klassifizierung!$E$4:$W$577,18,FALSE))</f>
        <v/>
      </c>
      <c r="J1784" s="33" t="s">
        <v>2126</v>
      </c>
      <c r="K1784" s="33" t="s">
        <v>21</v>
      </c>
      <c r="L1784" s="32"/>
      <c r="M1784" s="34"/>
      <c r="N1784" s="8" t="s">
        <v>93</v>
      </c>
      <c r="O1784" s="8"/>
    </row>
    <row r="1785" spans="1:15" s="9" customFormat="1" ht="15" x14ac:dyDescent="0.25">
      <c r="A1785" s="16" t="s">
        <v>1262</v>
      </c>
      <c r="C1785" s="20" t="s">
        <v>1729</v>
      </c>
      <c r="D1785" s="470"/>
      <c r="F1785" s="32" t="s">
        <v>1554</v>
      </c>
      <c r="G1785" s="33" t="s">
        <v>3712</v>
      </c>
      <c r="H1785" s="33" t="s">
        <v>1569</v>
      </c>
      <c r="I1785" s="32" t="str">
        <f>IF(VLOOKUP(A1785,Klassifizierung!$E$4:$W$577,18,FALSE)=0,"",VLOOKUP(A1785,Klassifizierung!$E$4:$W$577,18,FALSE))</f>
        <v/>
      </c>
      <c r="J1785" s="33" t="s">
        <v>2126</v>
      </c>
      <c r="K1785" s="33" t="s">
        <v>21</v>
      </c>
      <c r="L1785" s="32"/>
      <c r="M1785" s="34"/>
      <c r="N1785" s="8" t="s">
        <v>93</v>
      </c>
      <c r="O1785" s="8"/>
    </row>
    <row r="1786" spans="1:15" s="9" customFormat="1" x14ac:dyDescent="0.25">
      <c r="A1786" s="16" t="s">
        <v>1262</v>
      </c>
      <c r="C1786" s="18" t="s">
        <v>1671</v>
      </c>
      <c r="D1786" s="471"/>
      <c r="F1786" s="32" t="s">
        <v>1554</v>
      </c>
      <c r="G1786" s="33" t="s">
        <v>2030</v>
      </c>
      <c r="H1786" s="33" t="s">
        <v>1569</v>
      </c>
      <c r="I1786" s="32" t="str">
        <f>IF(VLOOKUP(A1786,Klassifizierung!$E$4:$W$577,18,FALSE)=0,"",VLOOKUP(A1786,Klassifizierung!$E$4:$W$577,18,FALSE))</f>
        <v/>
      </c>
      <c r="J1786" s="33" t="s">
        <v>2126</v>
      </c>
      <c r="K1786" s="33" t="s">
        <v>21</v>
      </c>
      <c r="L1786" s="32"/>
      <c r="M1786" s="34"/>
      <c r="N1786" s="8" t="s">
        <v>93</v>
      </c>
      <c r="O1786" s="8"/>
    </row>
    <row r="1787" spans="1:15" s="9" customFormat="1" x14ac:dyDescent="0.25">
      <c r="A1787" s="16" t="s">
        <v>1264</v>
      </c>
      <c r="C1787" s="18" t="s">
        <v>1566</v>
      </c>
      <c r="D1787" s="471"/>
      <c r="F1787" s="32" t="s">
        <v>1518</v>
      </c>
      <c r="G1787" s="33" t="s">
        <v>1564</v>
      </c>
      <c r="H1787" s="33" t="s">
        <v>1567</v>
      </c>
      <c r="I1787" s="32" t="str">
        <f>IF(VLOOKUP(A1787,Klassifizierung!$E$4:$W$577,18,FALSE)=0,"",VLOOKUP(A1787,Klassifizierung!$E$4:$W$577,18,FALSE))</f>
        <v/>
      </c>
      <c r="J1787" s="33" t="s">
        <v>2126</v>
      </c>
      <c r="K1787" s="33" t="s">
        <v>21</v>
      </c>
      <c r="L1787" s="32"/>
      <c r="M1787" s="34"/>
      <c r="N1787" s="8" t="s">
        <v>93</v>
      </c>
      <c r="O1787" s="8"/>
    </row>
    <row r="1788" spans="1:15" s="9" customFormat="1" x14ac:dyDescent="0.25">
      <c r="A1788" s="16" t="s">
        <v>1264</v>
      </c>
      <c r="C1788" s="20" t="s">
        <v>1717</v>
      </c>
      <c r="D1788" s="470"/>
      <c r="F1788" s="32" t="s">
        <v>1518</v>
      </c>
      <c r="G1788" s="33" t="s">
        <v>1564</v>
      </c>
      <c r="H1788" s="33" t="s">
        <v>1567</v>
      </c>
      <c r="I1788" s="32" t="str">
        <f>IF(VLOOKUP(A1788,Klassifizierung!$E$4:$W$577,18,FALSE)=0,"",VLOOKUP(A1788,Klassifizierung!$E$4:$W$577,18,FALSE))</f>
        <v/>
      </c>
      <c r="J1788" s="33" t="s">
        <v>2126</v>
      </c>
      <c r="K1788" s="33" t="s">
        <v>21</v>
      </c>
      <c r="L1788" s="32"/>
      <c r="M1788" s="34"/>
      <c r="N1788" s="8" t="s">
        <v>93</v>
      </c>
      <c r="O1788" s="8"/>
    </row>
    <row r="1789" spans="1:15" s="9" customFormat="1" ht="15" x14ac:dyDescent="0.25">
      <c r="A1789" s="16" t="s">
        <v>1264</v>
      </c>
      <c r="C1789" s="20" t="s">
        <v>1729</v>
      </c>
      <c r="D1789" s="470"/>
      <c r="F1789" s="32" t="s">
        <v>1554</v>
      </c>
      <c r="G1789" s="33" t="s">
        <v>3712</v>
      </c>
      <c r="H1789" s="33" t="s">
        <v>1569</v>
      </c>
      <c r="I1789" s="32" t="str">
        <f>IF(VLOOKUP(A1789,Klassifizierung!$E$4:$W$577,18,FALSE)=0,"",VLOOKUP(A1789,Klassifizierung!$E$4:$W$577,18,FALSE))</f>
        <v/>
      </c>
      <c r="J1789" s="33" t="s">
        <v>2126</v>
      </c>
      <c r="K1789" s="33" t="s">
        <v>21</v>
      </c>
      <c r="L1789" s="32"/>
      <c r="M1789" s="34"/>
      <c r="N1789" s="8" t="s">
        <v>93</v>
      </c>
      <c r="O1789" s="8"/>
    </row>
    <row r="1790" spans="1:15" s="9" customFormat="1" x14ac:dyDescent="0.25">
      <c r="A1790" s="16" t="s">
        <v>1264</v>
      </c>
      <c r="C1790" s="18" t="s">
        <v>1671</v>
      </c>
      <c r="D1790" s="471"/>
      <c r="F1790" s="32" t="s">
        <v>1554</v>
      </c>
      <c r="G1790" s="33" t="s">
        <v>2030</v>
      </c>
      <c r="H1790" s="33" t="s">
        <v>1569</v>
      </c>
      <c r="I1790" s="32" t="str">
        <f>IF(VLOOKUP(A1790,Klassifizierung!$E$4:$W$577,18,FALSE)=0,"",VLOOKUP(A1790,Klassifizierung!$E$4:$W$577,18,FALSE))</f>
        <v/>
      </c>
      <c r="J1790" s="33" t="s">
        <v>2126</v>
      </c>
      <c r="K1790" s="33" t="s">
        <v>21</v>
      </c>
      <c r="L1790" s="32"/>
      <c r="M1790" s="34"/>
      <c r="N1790" s="8" t="s">
        <v>93</v>
      </c>
      <c r="O1790" s="8"/>
    </row>
    <row r="1791" spans="1:15" s="9" customFormat="1" x14ac:dyDescent="0.25">
      <c r="A1791" s="16" t="s">
        <v>1266</v>
      </c>
      <c r="C1791" s="18" t="s">
        <v>1566</v>
      </c>
      <c r="D1791" s="471"/>
      <c r="F1791" s="32" t="s">
        <v>1518</v>
      </c>
      <c r="G1791" s="33" t="s">
        <v>1564</v>
      </c>
      <c r="H1791" s="33" t="s">
        <v>1567</v>
      </c>
      <c r="I1791" s="32" t="str">
        <f>IF(VLOOKUP(A1791,Klassifizierung!$E$4:$W$577,18,FALSE)=0,"",VLOOKUP(A1791,Klassifizierung!$E$4:$W$577,18,FALSE))</f>
        <v/>
      </c>
      <c r="J1791" s="33" t="s">
        <v>2126</v>
      </c>
      <c r="K1791" s="33" t="s">
        <v>21</v>
      </c>
      <c r="L1791" s="32"/>
      <c r="M1791" s="34"/>
      <c r="N1791" s="8" t="s">
        <v>93</v>
      </c>
      <c r="O1791" s="8"/>
    </row>
    <row r="1792" spans="1:15" s="9" customFormat="1" x14ac:dyDescent="0.25">
      <c r="A1792" s="16" t="s">
        <v>1266</v>
      </c>
      <c r="C1792" s="20" t="s">
        <v>1717</v>
      </c>
      <c r="D1792" s="470"/>
      <c r="F1792" s="32" t="s">
        <v>1518</v>
      </c>
      <c r="G1792" s="33" t="s">
        <v>1564</v>
      </c>
      <c r="H1792" s="33" t="s">
        <v>1567</v>
      </c>
      <c r="I1792" s="32" t="str">
        <f>IF(VLOOKUP(A1792,Klassifizierung!$E$4:$W$577,18,FALSE)=0,"",VLOOKUP(A1792,Klassifizierung!$E$4:$W$577,18,FALSE))</f>
        <v/>
      </c>
      <c r="J1792" s="33" t="s">
        <v>2126</v>
      </c>
      <c r="K1792" s="33" t="s">
        <v>21</v>
      </c>
      <c r="L1792" s="32"/>
      <c r="M1792" s="34"/>
      <c r="N1792" s="8" t="s">
        <v>93</v>
      </c>
      <c r="O1792" s="8"/>
    </row>
    <row r="1793" spans="1:15" s="9" customFormat="1" ht="15" x14ac:dyDescent="0.25">
      <c r="A1793" s="16" t="s">
        <v>1266</v>
      </c>
      <c r="C1793" s="20" t="s">
        <v>1729</v>
      </c>
      <c r="D1793" s="470"/>
      <c r="F1793" s="32" t="s">
        <v>1554</v>
      </c>
      <c r="G1793" s="33" t="s">
        <v>3712</v>
      </c>
      <c r="H1793" s="33" t="s">
        <v>1569</v>
      </c>
      <c r="I1793" s="32" t="str">
        <f>IF(VLOOKUP(A1793,Klassifizierung!$E$4:$W$577,18,FALSE)=0,"",VLOOKUP(A1793,Klassifizierung!$E$4:$W$577,18,FALSE))</f>
        <v/>
      </c>
      <c r="J1793" s="33" t="s">
        <v>2126</v>
      </c>
      <c r="K1793" s="33" t="s">
        <v>21</v>
      </c>
      <c r="L1793" s="32"/>
      <c r="M1793" s="34"/>
      <c r="N1793" s="8" t="s">
        <v>93</v>
      </c>
      <c r="O1793" s="8"/>
    </row>
    <row r="1794" spans="1:15" s="9" customFormat="1" x14ac:dyDescent="0.25">
      <c r="A1794" s="16" t="s">
        <v>1266</v>
      </c>
      <c r="C1794" s="18" t="s">
        <v>1671</v>
      </c>
      <c r="D1794" s="471"/>
      <c r="F1794" s="32" t="s">
        <v>1554</v>
      </c>
      <c r="G1794" s="33" t="s">
        <v>2030</v>
      </c>
      <c r="H1794" s="33" t="s">
        <v>1569</v>
      </c>
      <c r="I1794" s="32" t="str">
        <f>IF(VLOOKUP(A1794,Klassifizierung!$E$4:$W$577,18,FALSE)=0,"",VLOOKUP(A1794,Klassifizierung!$E$4:$W$577,18,FALSE))</f>
        <v/>
      </c>
      <c r="J1794" s="33" t="s">
        <v>2126</v>
      </c>
      <c r="K1794" s="33" t="s">
        <v>21</v>
      </c>
      <c r="L1794" s="32"/>
      <c r="M1794" s="34"/>
      <c r="N1794" s="8" t="s">
        <v>93</v>
      </c>
      <c r="O1794" s="8"/>
    </row>
    <row r="1795" spans="1:15" s="9" customFormat="1" x14ac:dyDescent="0.25">
      <c r="A1795" s="16" t="s">
        <v>1276</v>
      </c>
      <c r="C1795" s="20" t="s">
        <v>2111</v>
      </c>
      <c r="D1795" s="470"/>
      <c r="F1795" s="32" t="s">
        <v>1518</v>
      </c>
      <c r="G1795" s="33" t="s">
        <v>1564</v>
      </c>
      <c r="H1795" s="33" t="s">
        <v>1567</v>
      </c>
      <c r="I1795" s="32" t="str">
        <f>IF(VLOOKUP(A1795,Klassifizierung!$E$4:$W$577,18,FALSE)=0,"",VLOOKUP(A1795,Klassifizierung!$E$4:$W$577,18,FALSE))</f>
        <v>LPL</v>
      </c>
      <c r="J1795" s="33" t="s">
        <v>2126</v>
      </c>
      <c r="K1795" s="33" t="s">
        <v>21</v>
      </c>
      <c r="L1795" s="32"/>
      <c r="M1795" s="34"/>
      <c r="N1795" s="8" t="s">
        <v>93</v>
      </c>
      <c r="O1795" s="8"/>
    </row>
    <row r="1796" spans="1:15" s="9" customFormat="1" x14ac:dyDescent="0.25">
      <c r="A1796" s="16" t="s">
        <v>1276</v>
      </c>
      <c r="C1796" s="18" t="s">
        <v>2112</v>
      </c>
      <c r="D1796" s="471"/>
      <c r="F1796" s="32" t="s">
        <v>1554</v>
      </c>
      <c r="G1796" s="33" t="s">
        <v>1564</v>
      </c>
      <c r="H1796" s="33" t="s">
        <v>1569</v>
      </c>
      <c r="I1796" s="32" t="str">
        <f>IF(VLOOKUP(A1796,Klassifizierung!$E$4:$W$577,18,FALSE)=0,"",VLOOKUP(A1796,Klassifizierung!$E$4:$W$577,18,FALSE))</f>
        <v>LPL</v>
      </c>
      <c r="J1796" s="33" t="s">
        <v>2126</v>
      </c>
      <c r="K1796" s="33" t="s">
        <v>21</v>
      </c>
      <c r="L1796" s="32"/>
      <c r="M1796" s="34"/>
      <c r="N1796" s="8" t="s">
        <v>93</v>
      </c>
      <c r="O1796" s="8"/>
    </row>
    <row r="1797" spans="1:15" s="9" customFormat="1" x14ac:dyDescent="0.25">
      <c r="A1797" s="16" t="s">
        <v>1276</v>
      </c>
      <c r="C1797" s="18" t="s">
        <v>1605</v>
      </c>
      <c r="D1797" s="471"/>
      <c r="F1797" s="32" t="s">
        <v>1518</v>
      </c>
      <c r="G1797" s="33" t="s">
        <v>1564</v>
      </c>
      <c r="H1797" s="33" t="s">
        <v>1567</v>
      </c>
      <c r="I1797" s="32" t="str">
        <f>IF(VLOOKUP(A1797,Klassifizierung!$E$4:$W$577,18,FALSE)=0,"",VLOOKUP(A1797,Klassifizierung!$E$4:$W$577,18,FALSE))</f>
        <v>LPL</v>
      </c>
      <c r="J1797" s="33" t="s">
        <v>2126</v>
      </c>
      <c r="K1797" s="33" t="s">
        <v>21</v>
      </c>
      <c r="L1797" s="32"/>
      <c r="M1797" s="34"/>
      <c r="N1797" s="8" t="s">
        <v>93</v>
      </c>
      <c r="O1797" s="8"/>
    </row>
    <row r="1798" spans="1:15" s="9" customFormat="1" x14ac:dyDescent="0.25">
      <c r="A1798" s="16" t="s">
        <v>1298</v>
      </c>
      <c r="C1798" s="18" t="s">
        <v>1605</v>
      </c>
      <c r="D1798" s="471"/>
      <c r="F1798" s="32" t="s">
        <v>1518</v>
      </c>
      <c r="G1798" s="33" t="s">
        <v>1564</v>
      </c>
      <c r="H1798" s="33" t="s">
        <v>1567</v>
      </c>
      <c r="I1798" s="32" t="str">
        <f>IF(VLOOKUP(A1798,Klassifizierung!$E$4:$W$577,18,FALSE)=0,"",VLOOKUP(A1798,Klassifizierung!$E$4:$W$577,18,FALSE))</f>
        <v>LPL</v>
      </c>
      <c r="J1798" s="33" t="s">
        <v>2126</v>
      </c>
      <c r="K1798" s="33" t="s">
        <v>21</v>
      </c>
      <c r="L1798" s="32"/>
      <c r="M1798" s="34"/>
      <c r="N1798" s="8" t="s">
        <v>93</v>
      </c>
      <c r="O1798" s="8"/>
    </row>
    <row r="1799" spans="1:15" s="9" customFormat="1" x14ac:dyDescent="0.25">
      <c r="A1799" s="16" t="s">
        <v>1298</v>
      </c>
      <c r="C1799" s="20" t="s">
        <v>1786</v>
      </c>
      <c r="D1799" s="470"/>
      <c r="F1799" s="32" t="s">
        <v>1554</v>
      </c>
      <c r="G1799" s="33" t="s">
        <v>1648</v>
      </c>
      <c r="H1799" s="33" t="s">
        <v>1569</v>
      </c>
      <c r="I1799" s="32" t="str">
        <f>IF(VLOOKUP(A1799,Klassifizierung!$E$4:$W$577,18,FALSE)=0,"",VLOOKUP(A1799,Klassifizierung!$E$4:$W$577,18,FALSE))</f>
        <v>LPL</v>
      </c>
      <c r="J1799" s="33" t="s">
        <v>2126</v>
      </c>
      <c r="K1799" s="33" t="s">
        <v>21</v>
      </c>
      <c r="L1799" s="32"/>
      <c r="M1799" s="34"/>
      <c r="N1799" s="8" t="s">
        <v>93</v>
      </c>
      <c r="O1799" s="8"/>
    </row>
    <row r="1800" spans="1:15" s="9" customFormat="1" x14ac:dyDescent="0.25">
      <c r="A1800" s="16" t="s">
        <v>1300</v>
      </c>
      <c r="C1800" s="18" t="s">
        <v>1605</v>
      </c>
      <c r="D1800" s="471"/>
      <c r="F1800" s="32" t="s">
        <v>1518</v>
      </c>
      <c r="G1800" s="33" t="s">
        <v>1564</v>
      </c>
      <c r="H1800" s="33" t="s">
        <v>1567</v>
      </c>
      <c r="I1800" s="32" t="str">
        <f>IF(VLOOKUP(A1800,Klassifizierung!$E$4:$W$577,18,FALSE)=0,"",VLOOKUP(A1800,Klassifizierung!$E$4:$W$577,18,FALSE))</f>
        <v>LPL</v>
      </c>
      <c r="J1800" s="33" t="s">
        <v>2126</v>
      </c>
      <c r="K1800" s="33" t="s">
        <v>21</v>
      </c>
      <c r="L1800" s="32"/>
      <c r="M1800" s="34"/>
      <c r="N1800" s="8" t="s">
        <v>93</v>
      </c>
      <c r="O1800" s="8"/>
    </row>
    <row r="1801" spans="1:15" s="9" customFormat="1" x14ac:dyDescent="0.25">
      <c r="A1801" s="16" t="s">
        <v>1300</v>
      </c>
      <c r="C1801" s="20" t="s">
        <v>1786</v>
      </c>
      <c r="D1801" s="470"/>
      <c r="F1801" s="32" t="s">
        <v>1554</v>
      </c>
      <c r="G1801" s="33" t="s">
        <v>1648</v>
      </c>
      <c r="H1801" s="33" t="s">
        <v>1569</v>
      </c>
      <c r="I1801" s="32" t="str">
        <f>IF(VLOOKUP(A1801,Klassifizierung!$E$4:$W$577,18,FALSE)=0,"",VLOOKUP(A1801,Klassifizierung!$E$4:$W$577,18,FALSE))</f>
        <v>LPL</v>
      </c>
      <c r="J1801" s="33" t="s">
        <v>2126</v>
      </c>
      <c r="K1801" s="33" t="s">
        <v>21</v>
      </c>
      <c r="L1801" s="32"/>
      <c r="M1801" s="34"/>
      <c r="N1801" s="8" t="s">
        <v>93</v>
      </c>
      <c r="O1801" s="8"/>
    </row>
    <row r="1802" spans="1:15" s="9" customFormat="1" x14ac:dyDescent="0.25">
      <c r="A1802" s="22" t="s">
        <v>1304</v>
      </c>
      <c r="C1802" s="18" t="s">
        <v>3832</v>
      </c>
      <c r="D1802" s="471"/>
      <c r="F1802" s="32" t="s">
        <v>1518</v>
      </c>
      <c r="G1802" s="33" t="s">
        <v>1564</v>
      </c>
      <c r="H1802" s="33" t="s">
        <v>1567</v>
      </c>
      <c r="I1802" s="32" t="str">
        <f>IF(VLOOKUP(A1802,Klassifizierung!$E$4:$W$577,18,FALSE)=0,"",VLOOKUP(A1802,Klassifizierung!$E$4:$W$577,18,FALSE))</f>
        <v>LPL</v>
      </c>
      <c r="J1802" s="33" t="s">
        <v>2126</v>
      </c>
      <c r="K1802" s="33" t="s">
        <v>21</v>
      </c>
      <c r="L1802" s="32"/>
      <c r="M1802" s="34"/>
      <c r="N1802" s="8" t="s">
        <v>93</v>
      </c>
      <c r="O1802" s="8"/>
    </row>
    <row r="1803" spans="1:15" s="9" customFormat="1" x14ac:dyDescent="0.25">
      <c r="A1803" s="22" t="s">
        <v>1304</v>
      </c>
      <c r="C1803" s="18" t="s">
        <v>1566</v>
      </c>
      <c r="D1803" s="471"/>
      <c r="F1803" s="32" t="s">
        <v>1518</v>
      </c>
      <c r="G1803" s="33" t="s">
        <v>1564</v>
      </c>
      <c r="H1803" s="33" t="s">
        <v>1567</v>
      </c>
      <c r="I1803" s="32" t="str">
        <f>IF(VLOOKUP(A1803,Klassifizierung!$E$4:$W$577,18,FALSE)=0,"",VLOOKUP(A1803,Klassifizierung!$E$4:$W$577,18,FALSE))</f>
        <v>LPL</v>
      </c>
      <c r="J1803" s="33" t="s">
        <v>2126</v>
      </c>
      <c r="K1803" s="33" t="s">
        <v>21</v>
      </c>
      <c r="L1803" s="32"/>
      <c r="M1803" s="34"/>
      <c r="N1803" s="8" t="s">
        <v>93</v>
      </c>
      <c r="O1803" s="8"/>
    </row>
    <row r="1804" spans="1:15" s="9" customFormat="1" ht="15" x14ac:dyDescent="0.25">
      <c r="A1804" s="22" t="s">
        <v>1304</v>
      </c>
      <c r="C1804" s="18" t="s">
        <v>1620</v>
      </c>
      <c r="D1804" s="471"/>
      <c r="F1804" s="32" t="s">
        <v>1554</v>
      </c>
      <c r="G1804" s="33" t="s">
        <v>3685</v>
      </c>
      <c r="H1804" s="33" t="s">
        <v>1569</v>
      </c>
      <c r="I1804" s="32" t="str">
        <f>IF(VLOOKUP(A1804,Klassifizierung!$E$4:$W$577,18,FALSE)=0,"",VLOOKUP(A1804,Klassifizierung!$E$4:$W$577,18,FALSE))</f>
        <v>LPL</v>
      </c>
      <c r="J1804" s="33" t="s">
        <v>2126</v>
      </c>
      <c r="K1804" s="33" t="s">
        <v>21</v>
      </c>
      <c r="L1804" s="32"/>
      <c r="M1804" s="34"/>
      <c r="N1804" s="8" t="s">
        <v>93</v>
      </c>
      <c r="O1804" s="8"/>
    </row>
    <row r="1805" spans="1:15" s="9" customFormat="1" x14ac:dyDescent="0.25">
      <c r="A1805" s="22" t="s">
        <v>1307</v>
      </c>
      <c r="C1805" s="18" t="s">
        <v>3832</v>
      </c>
      <c r="D1805" s="471"/>
      <c r="F1805" s="32" t="s">
        <v>1518</v>
      </c>
      <c r="G1805" s="33" t="s">
        <v>1564</v>
      </c>
      <c r="H1805" s="33" t="s">
        <v>1567</v>
      </c>
      <c r="I1805" s="32" t="str">
        <f>IF(VLOOKUP(A1805,Klassifizierung!$E$4:$W$577,18,FALSE)=0,"",VLOOKUP(A1805,Klassifizierung!$E$4:$W$577,18,FALSE))</f>
        <v>LPL</v>
      </c>
      <c r="J1805" s="33" t="s">
        <v>2126</v>
      </c>
      <c r="K1805" s="33" t="s">
        <v>21</v>
      </c>
      <c r="L1805" s="32"/>
      <c r="M1805" s="34"/>
      <c r="N1805" s="8" t="s">
        <v>93</v>
      </c>
      <c r="O1805" s="8"/>
    </row>
    <row r="1806" spans="1:15" s="9" customFormat="1" x14ac:dyDescent="0.25">
      <c r="A1806" s="22" t="s">
        <v>1307</v>
      </c>
      <c r="C1806" s="18" t="s">
        <v>1566</v>
      </c>
      <c r="D1806" s="471"/>
      <c r="F1806" s="32" t="s">
        <v>1518</v>
      </c>
      <c r="G1806" s="33" t="s">
        <v>1564</v>
      </c>
      <c r="H1806" s="33" t="s">
        <v>1567</v>
      </c>
      <c r="I1806" s="32" t="str">
        <f>IF(VLOOKUP(A1806,Klassifizierung!$E$4:$W$577,18,FALSE)=0,"",VLOOKUP(A1806,Klassifizierung!$E$4:$W$577,18,FALSE))</f>
        <v>LPL</v>
      </c>
      <c r="J1806" s="33" t="s">
        <v>2126</v>
      </c>
      <c r="K1806" s="33" t="s">
        <v>21</v>
      </c>
      <c r="L1806" s="32"/>
      <c r="M1806" s="34"/>
      <c r="N1806" s="8" t="s">
        <v>93</v>
      </c>
      <c r="O1806" s="8"/>
    </row>
    <row r="1807" spans="1:15" s="9" customFormat="1" ht="15" x14ac:dyDescent="0.25">
      <c r="A1807" s="22" t="s">
        <v>1307</v>
      </c>
      <c r="C1807" s="18" t="s">
        <v>1620</v>
      </c>
      <c r="D1807" s="471"/>
      <c r="F1807" s="32" t="s">
        <v>1554</v>
      </c>
      <c r="G1807" s="33" t="s">
        <v>3685</v>
      </c>
      <c r="H1807" s="33" t="s">
        <v>1569</v>
      </c>
      <c r="I1807" s="32" t="str">
        <f>IF(VLOOKUP(A1807,Klassifizierung!$E$4:$W$577,18,FALSE)=0,"",VLOOKUP(A1807,Klassifizierung!$E$4:$W$577,18,FALSE))</f>
        <v>LPL</v>
      </c>
      <c r="J1807" s="33" t="s">
        <v>2126</v>
      </c>
      <c r="K1807" s="33" t="s">
        <v>21</v>
      </c>
      <c r="L1807" s="32"/>
      <c r="M1807" s="34"/>
      <c r="N1807" s="8" t="s">
        <v>93</v>
      </c>
      <c r="O1807" s="8"/>
    </row>
  </sheetData>
  <autoFilter ref="A719:AFC1807" xr:uid="{00000000-0009-0000-0000-000007000000}"/>
  <customSheetViews>
    <customSheetView guid="{8B596969-B225-4F87-BDF4-0997D2FD9175}" scale="40" showAutoFilter="1" hiddenRows="1" state="hidden" topLeftCell="A717">
      <selection activeCell="C1811" sqref="C1811"/>
      <colBreaks count="1" manualBreakCount="1">
        <brk id="11" max="1048575" man="1"/>
      </colBreaks>
      <pageMargins left="0" right="0" top="0" bottom="0" header="0" footer="0"/>
      <pageSetup paperSize="9" scale="42" orientation="portrait" r:id="rId1"/>
      <headerFooter scaleWithDoc="0">
        <oddHeader>&amp;L&amp;"-,Fett"&amp;8&amp;K000000F. Hoffmann-La Roche AG, H4IT&amp;"-,Standard"&amp;K01+000
&amp;"-,Fett"Projektnummer: &amp;"-,Standard"999999999&amp;"-,Fett"
Datum: &amp;"-,Standard"14.10.2016&amp;C&amp;"calibri,Fett"&amp;8&amp;A&amp;R&amp;G</oddHeader>
        <oddFooter>&amp;R&amp;"calibri,Standard"&amp;7D&amp;&amp;P ENG
Autor: 
&amp;"-,Standard"&amp;7Seite &amp;P von &amp;N</oddFooter>
      </headerFooter>
      <autoFilter ref="A719:AFC1807" xr:uid="{00000000-0000-0000-0000-000000000000}"/>
    </customSheetView>
  </customSheetViews>
  <hyperlinks>
    <hyperlink ref="F9" r:id="rId2" display="http://www.buildingsmart-tech.org/ifc/IFC4/final/html/schema/ifcmeasureresource/lexical/ifcpositivelengthmeasure.htm" xr:uid="{00000000-0004-0000-0700-000000000000}"/>
    <hyperlink ref="F86" r:id="rId3" display="http://www.buildingsmart-tech.org/ifc/IFC4/final/html/schema/ifcmeasureresource/lexical/ifcelectriccurrentmeasure.htm" xr:uid="{00000000-0004-0000-0700-000001000000}"/>
  </hyperlinks>
  <pageMargins left="0.78740157480314965" right="0.35433070866141736" top="1.299212598425197" bottom="0.78740157480314965" header="0.51181102362204722" footer="0.19685039370078741"/>
  <pageSetup paperSize="9" scale="42" orientation="portrait" r:id="rId4"/>
  <headerFooter scaleWithDoc="0">
    <oddHeader>&amp;L&amp;"-,Fett"&amp;8&amp;K000000F. Hoffmann-La Roche AG, H4IT&amp;"-,Standard"&amp;K01+000
&amp;"-,Fett"Projektnummer: &amp;"-,Standard"999999999&amp;"-,Fett"
Datum: &amp;"-,Standard"14.10.2016&amp;C&amp;"calibri,Fett"&amp;8&amp;A&amp;R&amp;G</oddHeader>
    <oddFooter>&amp;R&amp;"calibri,Standard"&amp;7D&amp;&amp;P ENG
Autor: 
&amp;"-,Standard"&amp;7Seite &amp;P von &amp;N</oddFooter>
  </headerFooter>
  <colBreaks count="1" manualBreakCount="1">
    <brk id="11" max="1048575" man="1"/>
  </colBreak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rgb="FF0067AD"/>
    <pageSetUpPr fitToPage="1"/>
  </sheetPr>
  <dimension ref="A1:EHV52"/>
  <sheetViews>
    <sheetView view="pageLayout" zoomScale="115" zoomScaleNormal="115" zoomScaleSheetLayoutView="130" zoomScalePageLayoutView="115" workbookViewId="0">
      <selection activeCell="H5" sqref="H5:H6"/>
    </sheetView>
  </sheetViews>
  <sheetFormatPr baseColWidth="10" defaultColWidth="0" defaultRowHeight="0" customHeight="1" zeroHeight="1" x14ac:dyDescent="0.25"/>
  <cols>
    <col min="1" max="1" width="11.42578125" style="845" customWidth="1"/>
    <col min="2" max="2" width="11.85546875" style="845" bestFit="1" customWidth="1"/>
    <col min="3" max="3" width="50.85546875" style="845" customWidth="1"/>
    <col min="4" max="4" width="11.42578125" style="845" customWidth="1"/>
    <col min="5" max="5" width="12" style="845" customWidth="1"/>
    <col min="6" max="6" width="11.42578125" style="845" customWidth="1"/>
    <col min="7" max="7" width="9.5703125" style="845" customWidth="1"/>
    <col min="8" max="8" width="13.42578125" style="845" bestFit="1" customWidth="1"/>
    <col min="9" max="3610" width="0" style="845" hidden="1" customWidth="1"/>
    <col min="3611" max="16384" width="11.42578125" style="845" hidden="1"/>
  </cols>
  <sheetData>
    <row r="1" spans="1:8" ht="15" x14ac:dyDescent="0.25">
      <c r="A1" s="861" t="s">
        <v>3945</v>
      </c>
      <c r="B1" s="862"/>
      <c r="C1" s="862"/>
      <c r="D1" s="862"/>
      <c r="E1" s="862"/>
      <c r="F1" s="862"/>
      <c r="G1" s="862"/>
      <c r="H1" s="862"/>
    </row>
    <row r="2" spans="1:8" ht="14.25" x14ac:dyDescent="0.25">
      <c r="A2" s="855" t="s">
        <v>3897</v>
      </c>
      <c r="B2" s="855" t="s">
        <v>1545</v>
      </c>
      <c r="C2" s="962" t="s">
        <v>3896</v>
      </c>
      <c r="D2" s="962"/>
      <c r="E2" s="962"/>
      <c r="F2" s="962"/>
      <c r="G2" s="962"/>
      <c r="H2" s="855" t="s">
        <v>20</v>
      </c>
    </row>
    <row r="3" spans="1:8" ht="14.25" x14ac:dyDescent="0.25">
      <c r="A3" s="858" t="s">
        <v>3939</v>
      </c>
      <c r="B3" s="856">
        <v>44546</v>
      </c>
      <c r="C3" s="963" t="s">
        <v>5121</v>
      </c>
      <c r="D3" s="963"/>
      <c r="E3" s="963"/>
      <c r="F3" s="963"/>
      <c r="G3" s="963"/>
      <c r="H3" s="857" t="s">
        <v>5134</v>
      </c>
    </row>
    <row r="4" spans="1:8" ht="14.25" x14ac:dyDescent="0.25">
      <c r="A4" s="926" t="s">
        <v>5135</v>
      </c>
      <c r="B4" s="927">
        <v>44735</v>
      </c>
      <c r="C4" s="964" t="s">
        <v>5156</v>
      </c>
      <c r="D4" s="964"/>
      <c r="E4" s="964"/>
      <c r="F4" s="964"/>
      <c r="G4" s="964"/>
      <c r="H4" s="928" t="s">
        <v>5134</v>
      </c>
    </row>
    <row r="5" spans="1:8" ht="14.25" x14ac:dyDescent="0.25">
      <c r="A5" s="858" t="s">
        <v>5291</v>
      </c>
      <c r="B5" s="856">
        <v>44915</v>
      </c>
      <c r="C5" s="963" t="s">
        <v>5289</v>
      </c>
      <c r="D5" s="963"/>
      <c r="E5" s="963"/>
      <c r="F5" s="963"/>
      <c r="G5" s="963"/>
      <c r="H5" s="857" t="s">
        <v>5290</v>
      </c>
    </row>
    <row r="6" spans="1:8" ht="14.25" x14ac:dyDescent="0.25">
      <c r="A6" s="858" t="s">
        <v>5296</v>
      </c>
      <c r="B6" s="856">
        <v>45169</v>
      </c>
      <c r="C6" s="963" t="s">
        <v>5289</v>
      </c>
      <c r="D6" s="963"/>
      <c r="E6" s="963"/>
      <c r="F6" s="963"/>
      <c r="G6" s="963"/>
      <c r="H6" s="857" t="s">
        <v>5290</v>
      </c>
    </row>
    <row r="7" spans="1:8" ht="14.25" x14ac:dyDescent="0.25">
      <c r="A7" s="859"/>
      <c r="B7" s="857"/>
      <c r="C7" s="963"/>
      <c r="D7" s="963"/>
      <c r="E7" s="963"/>
      <c r="F7" s="963"/>
      <c r="G7" s="963"/>
      <c r="H7" s="857"/>
    </row>
    <row r="8" spans="1:8" ht="14.25" x14ac:dyDescent="0.25">
      <c r="A8" s="859"/>
      <c r="B8" s="857"/>
      <c r="C8" s="963"/>
      <c r="D8" s="963"/>
      <c r="E8" s="963"/>
      <c r="F8" s="963"/>
      <c r="G8" s="963"/>
      <c r="H8" s="857"/>
    </row>
    <row r="9" spans="1:8" ht="14.25" x14ac:dyDescent="0.25">
      <c r="A9" s="859"/>
      <c r="B9" s="857"/>
      <c r="C9" s="963"/>
      <c r="D9" s="963"/>
      <c r="E9" s="963"/>
      <c r="F9" s="963"/>
      <c r="G9" s="963"/>
      <c r="H9" s="857"/>
    </row>
    <row r="10" spans="1:8" ht="14.25" x14ac:dyDescent="0.25">
      <c r="A10" s="859"/>
      <c r="B10" s="857"/>
      <c r="C10" s="963"/>
      <c r="D10" s="963"/>
      <c r="E10" s="963"/>
      <c r="F10" s="963"/>
      <c r="G10" s="963"/>
      <c r="H10" s="857"/>
    </row>
    <row r="11" spans="1:8" ht="14.25" x14ac:dyDescent="0.25">
      <c r="A11" s="860"/>
      <c r="C11" s="963"/>
      <c r="D11" s="963"/>
      <c r="E11" s="963"/>
      <c r="F11" s="963"/>
      <c r="G11" s="963"/>
    </row>
    <row r="12" spans="1:8" ht="15" x14ac:dyDescent="0.25">
      <c r="A12" s="854" t="s">
        <v>3898</v>
      </c>
      <c r="C12" s="963"/>
      <c r="D12" s="963"/>
      <c r="E12" s="963"/>
      <c r="F12" s="963"/>
      <c r="G12" s="963"/>
    </row>
    <row r="13" spans="1:8" ht="108.75" customHeight="1" x14ac:dyDescent="0.25">
      <c r="A13" s="965" t="s">
        <v>5136</v>
      </c>
      <c r="B13" s="966"/>
      <c r="C13" s="966"/>
      <c r="D13" s="966"/>
      <c r="E13" s="966"/>
      <c r="F13" s="966"/>
      <c r="G13" s="966"/>
      <c r="H13" s="967"/>
    </row>
    <row r="14" spans="1:8" ht="228" customHeight="1" x14ac:dyDescent="0.25">
      <c r="A14" s="959" t="s">
        <v>5292</v>
      </c>
      <c r="B14" s="960"/>
      <c r="C14" s="960"/>
      <c r="D14" s="960"/>
      <c r="E14" s="960"/>
      <c r="F14" s="960"/>
      <c r="G14" s="960"/>
      <c r="H14" s="961"/>
    </row>
    <row r="15" spans="1:8" ht="172.5" hidden="1" customHeight="1" x14ac:dyDescent="0.25"/>
    <row r="16" spans="1:8" ht="172.5" hidden="1" customHeight="1" x14ac:dyDescent="0.25"/>
    <row r="17" ht="172.5" hidden="1" customHeight="1" x14ac:dyDescent="0.25"/>
    <row r="18" ht="172.5" hidden="1" customHeight="1" x14ac:dyDescent="0.25"/>
    <row r="19" ht="172.5" hidden="1" customHeight="1" x14ac:dyDescent="0.25"/>
    <row r="20" ht="172.5" hidden="1" customHeight="1" x14ac:dyDescent="0.25"/>
    <row r="21" ht="172.5" hidden="1" customHeight="1" x14ac:dyDescent="0.25"/>
    <row r="22" ht="172.5" hidden="1" customHeight="1" x14ac:dyDescent="0.25"/>
    <row r="23" ht="172.5" hidden="1" customHeight="1" x14ac:dyDescent="0.25"/>
    <row r="24" ht="172.5" hidden="1" customHeight="1" x14ac:dyDescent="0.25"/>
    <row r="25" ht="172.5" hidden="1" customHeight="1" x14ac:dyDescent="0.25"/>
    <row r="26" ht="172.5" hidden="1" customHeight="1" x14ac:dyDescent="0.25"/>
    <row r="27" ht="172.5" hidden="1" customHeight="1" x14ac:dyDescent="0.25"/>
    <row r="28" ht="172.5" hidden="1" customHeight="1" x14ac:dyDescent="0.25"/>
    <row r="29" ht="172.5" hidden="1" customHeight="1" x14ac:dyDescent="0.25"/>
    <row r="30" ht="172.5" hidden="1" customHeight="1" x14ac:dyDescent="0.25"/>
    <row r="31" ht="172.5" hidden="1" customHeight="1" x14ac:dyDescent="0.25"/>
    <row r="32" ht="172.5" hidden="1" customHeight="1" x14ac:dyDescent="0.25"/>
    <row r="33" ht="172.5" hidden="1" customHeight="1" x14ac:dyDescent="0.25"/>
    <row r="34" ht="172.5" hidden="1" customHeight="1" x14ac:dyDescent="0.25"/>
    <row r="35" ht="172.5" hidden="1" customHeight="1" x14ac:dyDescent="0.25"/>
    <row r="36" ht="172.5" hidden="1" customHeight="1" x14ac:dyDescent="0.25"/>
    <row r="37" ht="172.5" hidden="1" customHeight="1" x14ac:dyDescent="0.25"/>
    <row r="38" ht="172.5" hidden="1" customHeight="1" x14ac:dyDescent="0.25"/>
    <row r="39" ht="172.5" hidden="1" customHeight="1" x14ac:dyDescent="0.25"/>
    <row r="40" ht="172.5" hidden="1" customHeight="1" x14ac:dyDescent="0.25"/>
    <row r="41" ht="172.5" hidden="1" customHeight="1" x14ac:dyDescent="0.25"/>
    <row r="42" ht="172.5" hidden="1" customHeight="1" x14ac:dyDescent="0.25"/>
    <row r="43" ht="172.5" hidden="1" customHeight="1" x14ac:dyDescent="0.25"/>
    <row r="44" ht="172.5" hidden="1" customHeight="1" x14ac:dyDescent="0.25"/>
    <row r="45" ht="172.5" hidden="1" customHeight="1" x14ac:dyDescent="0.25"/>
    <row r="46" ht="172.5" hidden="1" customHeight="1" x14ac:dyDescent="0.25"/>
    <row r="47" ht="172.5" hidden="1" customHeight="1" x14ac:dyDescent="0.25"/>
    <row r="48" ht="172.5" hidden="1" customHeight="1" x14ac:dyDescent="0.25"/>
    <row r="49" ht="172.5" hidden="1" customHeight="1" x14ac:dyDescent="0.25"/>
    <row r="50" ht="172.5" hidden="1" customHeight="1" x14ac:dyDescent="0.25"/>
    <row r="51" ht="172.5" hidden="1" customHeight="1" x14ac:dyDescent="0.25"/>
    <row r="52" ht="172.5" hidden="1" customHeight="1" x14ac:dyDescent="0.25"/>
  </sheetData>
  <sheetProtection sort="0" autoFilter="0"/>
  <mergeCells count="13">
    <mergeCell ref="A14:H14"/>
    <mergeCell ref="C2:G2"/>
    <mergeCell ref="C3:G3"/>
    <mergeCell ref="C4:G4"/>
    <mergeCell ref="C5:G5"/>
    <mergeCell ref="C6:G6"/>
    <mergeCell ref="C7:G7"/>
    <mergeCell ref="C8:G8"/>
    <mergeCell ref="C9:G9"/>
    <mergeCell ref="C10:G10"/>
    <mergeCell ref="A13:H13"/>
    <mergeCell ref="C11:G11"/>
    <mergeCell ref="C12:G12"/>
  </mergeCells>
  <phoneticPr fontId="30" type="noConversion"/>
  <hyperlinks>
    <hyperlink ref="A13:H13" r:id="rId1" display="Die Parameterliste ist für die Planung, Ausführung und Dokumentation gültig. Für die Gebäude die der BLB NRW selbst betreibt und bewirtschaftet ist die Equipmentstruktur (https://www.blb.nrw.de/fileadmin/Home/Service/Service_fuer_Auftragnehmer/Standards_Erlasse_Regelungen/Runderlasse_Regelungen_Planungsvorgabe/equipmentstruktur-blb-nrw-fuer-externe.pdf) des BLB NRW bis einschließlich der LPH 8 einzuhalten." xr:uid="{53F09D27-7081-4EBA-A328-1FE7EA8ED2B3}"/>
  </hyperlinks>
  <pageMargins left="0.7" right="0.7" top="0.8061594202898551" bottom="0.78740157499999996" header="0.3" footer="0.3"/>
  <pageSetup paperSize="9" scale="99" fitToHeight="0" orientation="landscape" r:id="rId2"/>
  <headerFooter>
    <oddHeader>&amp;L&amp;"Arial,Standard"20.12.2022&amp;C&amp;"Arial,Standard"Parameterliste
&amp;"Arial,Fett"Hinweise&amp;R&amp;G</oddHeader>
    <oddFooter>&amp;L&amp;F&amp;RSeite &amp;P</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tabColor theme="1"/>
    <pageSetUpPr fitToPage="1"/>
  </sheetPr>
  <dimension ref="A1:ADR20"/>
  <sheetViews>
    <sheetView tabSelected="1" view="pageLayout" topLeftCell="A2" zoomScale="160" zoomScaleNormal="145" zoomScalePageLayoutView="160" workbookViewId="0">
      <selection activeCell="A12" sqref="A12"/>
    </sheetView>
  </sheetViews>
  <sheetFormatPr baseColWidth="10" defaultColWidth="0" defaultRowHeight="15" zeroHeight="1" x14ac:dyDescent="0.25"/>
  <cols>
    <col min="1" max="2" width="15" customWidth="1"/>
    <col min="3" max="3" width="20.140625" customWidth="1"/>
    <col min="4" max="4" width="14" hidden="1" customWidth="1"/>
    <col min="5" max="5" width="25.42578125" hidden="1" customWidth="1"/>
    <col min="6" max="6" width="10" customWidth="1"/>
    <col min="7" max="7" width="4.85546875" customWidth="1"/>
    <col min="8" max="8" width="35.140625" customWidth="1"/>
    <col min="9" max="10" width="10" customWidth="1"/>
    <col min="11" max="11" width="10.140625" bestFit="1" customWidth="1"/>
    <col min="12" max="12" width="4.85546875" customWidth="1"/>
    <col min="13" max="798" width="0" hidden="1" customWidth="1"/>
    <col min="799" max="16384" width="5.28515625" hidden="1"/>
  </cols>
  <sheetData>
    <row r="1" spans="1:798" x14ac:dyDescent="0.25">
      <c r="A1" s="540"/>
      <c r="B1" s="968" t="s">
        <v>1502</v>
      </c>
      <c r="C1" s="968"/>
      <c r="D1" s="968"/>
      <c r="E1" s="968"/>
      <c r="F1" s="968" t="s">
        <v>1503</v>
      </c>
      <c r="G1" s="968"/>
      <c r="H1" s="968"/>
      <c r="I1" s="968" t="s">
        <v>1504</v>
      </c>
      <c r="J1" s="968"/>
      <c r="K1" s="541" t="s">
        <v>1505</v>
      </c>
      <c r="L1" s="545" t="s">
        <v>4053</v>
      </c>
    </row>
    <row r="2" spans="1:798" x14ac:dyDescent="0.25">
      <c r="A2" s="542" t="s">
        <v>3857</v>
      </c>
      <c r="B2" s="543" t="s">
        <v>1507</v>
      </c>
      <c r="C2" s="543" t="s">
        <v>1508</v>
      </c>
      <c r="D2" s="543" t="s">
        <v>1509</v>
      </c>
      <c r="E2" s="543" t="s">
        <v>1510</v>
      </c>
      <c r="F2" s="542" t="s">
        <v>1511</v>
      </c>
      <c r="G2" s="542" t="s">
        <v>1512</v>
      </c>
      <c r="H2" s="542" t="s">
        <v>1513</v>
      </c>
      <c r="I2" s="541" t="s">
        <v>20</v>
      </c>
      <c r="J2" s="541" t="s">
        <v>1514</v>
      </c>
      <c r="K2" s="541" t="s">
        <v>1515</v>
      </c>
      <c r="L2" s="545" t="s">
        <v>1506</v>
      </c>
    </row>
    <row r="3" spans="1:798" s="535" customFormat="1" ht="22.5" x14ac:dyDescent="0.25">
      <c r="A3" s="548" t="s">
        <v>1593</v>
      </c>
      <c r="B3" s="549"/>
      <c r="C3" s="549" t="s">
        <v>3942</v>
      </c>
      <c r="D3" s="549"/>
      <c r="E3" s="549" t="s">
        <v>1594</v>
      </c>
      <c r="F3" s="548"/>
      <c r="G3" s="548" t="s">
        <v>47</v>
      </c>
      <c r="H3" s="550" t="s">
        <v>4004</v>
      </c>
      <c r="I3" s="551" t="s">
        <v>3940</v>
      </c>
      <c r="J3" s="551" t="s">
        <v>21</v>
      </c>
      <c r="K3" s="552">
        <v>2</v>
      </c>
      <c r="L3" s="552">
        <f>VLOOKUP(K3,LOI_LPH[],2,TRUE)</f>
        <v>100</v>
      </c>
    </row>
    <row r="4" spans="1:798" s="536" customFormat="1" ht="12.75" x14ac:dyDescent="0.2">
      <c r="A4" s="553" t="s">
        <v>12</v>
      </c>
      <c r="B4" s="554" t="s">
        <v>1516</v>
      </c>
      <c r="C4" s="554" t="s">
        <v>3943</v>
      </c>
      <c r="D4" s="555" t="s">
        <v>1516</v>
      </c>
      <c r="E4" s="555" t="s">
        <v>1612</v>
      </c>
      <c r="F4" s="556" t="s">
        <v>1518</v>
      </c>
      <c r="G4" s="556" t="s">
        <v>47</v>
      </c>
      <c r="H4" s="556" t="s">
        <v>3944</v>
      </c>
      <c r="I4" s="551" t="s">
        <v>3940</v>
      </c>
      <c r="J4" s="557" t="s">
        <v>21</v>
      </c>
      <c r="K4" s="557">
        <v>2</v>
      </c>
      <c r="L4" s="552">
        <f>VLOOKUP(K4,LOI_LPH[],2,TRUE)</f>
        <v>100</v>
      </c>
    </row>
    <row r="5" spans="1:798" s="536" customFormat="1" ht="11.25" x14ac:dyDescent="0.2">
      <c r="A5" s="553" t="s">
        <v>5297</v>
      </c>
      <c r="B5" s="554"/>
      <c r="C5" s="560" t="s">
        <v>4003</v>
      </c>
      <c r="D5" s="555"/>
      <c r="E5" s="555"/>
      <c r="F5" s="562" t="s">
        <v>1518</v>
      </c>
      <c r="G5" s="556"/>
      <c r="H5" s="556"/>
      <c r="I5" s="551" t="s">
        <v>3940</v>
      </c>
      <c r="J5" s="557" t="s">
        <v>21</v>
      </c>
      <c r="K5" s="557">
        <v>5</v>
      </c>
      <c r="L5" s="552">
        <f>VLOOKUP(K5,LOI_LPH[],2,TRUE)</f>
        <v>300</v>
      </c>
    </row>
    <row r="6" spans="1:798" s="536" customFormat="1" ht="11.25" x14ac:dyDescent="0.2">
      <c r="A6" s="558" t="s">
        <v>3848</v>
      </c>
      <c r="B6" s="559"/>
      <c r="C6" s="560" t="s">
        <v>4003</v>
      </c>
      <c r="D6" s="561"/>
      <c r="E6" s="561" t="s">
        <v>1528</v>
      </c>
      <c r="F6" s="562" t="s">
        <v>1518</v>
      </c>
      <c r="G6" s="562" t="s">
        <v>47</v>
      </c>
      <c r="H6" s="562"/>
      <c r="I6" s="563" t="s">
        <v>3940</v>
      </c>
      <c r="J6" s="564" t="s">
        <v>21</v>
      </c>
      <c r="K6" s="564">
        <v>5</v>
      </c>
      <c r="L6" s="552">
        <f>VLOOKUP(K6,LOI_LPH[],2,TRUE)</f>
        <v>300</v>
      </c>
    </row>
    <row r="7" spans="1:798" s="536" customFormat="1" ht="22.5" x14ac:dyDescent="0.2">
      <c r="A7" s="558" t="s">
        <v>1530</v>
      </c>
      <c r="B7" s="560" t="s">
        <v>1531</v>
      </c>
      <c r="C7" s="560" t="s">
        <v>1532</v>
      </c>
      <c r="D7" s="561" t="s">
        <v>1531</v>
      </c>
      <c r="E7" s="561" t="s">
        <v>1532</v>
      </c>
      <c r="F7" s="562" t="s">
        <v>1533</v>
      </c>
      <c r="G7" s="562" t="s">
        <v>1534</v>
      </c>
      <c r="H7" s="565" t="s">
        <v>4052</v>
      </c>
      <c r="I7" s="563" t="s">
        <v>3940</v>
      </c>
      <c r="J7" s="564" t="s">
        <v>21</v>
      </c>
      <c r="K7" s="564">
        <v>8</v>
      </c>
      <c r="L7" s="552">
        <f>VLOOKUP(K7,LOI_LPH[],2,TRUE)</f>
        <v>500</v>
      </c>
    </row>
    <row r="8" spans="1:798" s="536" customFormat="1" ht="22.5" x14ac:dyDescent="0.2">
      <c r="A8" s="558" t="s">
        <v>1535</v>
      </c>
      <c r="B8" s="560" t="s">
        <v>1536</v>
      </c>
      <c r="C8" s="560" t="s">
        <v>1532</v>
      </c>
      <c r="D8" s="561" t="s">
        <v>1536</v>
      </c>
      <c r="E8" s="561" t="s">
        <v>1532</v>
      </c>
      <c r="F8" s="562" t="s">
        <v>1533</v>
      </c>
      <c r="G8" s="562" t="s">
        <v>47</v>
      </c>
      <c r="H8" s="562" t="s">
        <v>1537</v>
      </c>
      <c r="I8" s="563" t="s">
        <v>3940</v>
      </c>
      <c r="J8" s="564" t="s">
        <v>21</v>
      </c>
      <c r="K8" s="564">
        <v>8</v>
      </c>
      <c r="L8" s="552">
        <f>VLOOKUP(K8,LOI_LPH[],2,TRUE)</f>
        <v>500</v>
      </c>
    </row>
    <row r="9" spans="1:798" s="536" customFormat="1" ht="11.25" x14ac:dyDescent="0.2">
      <c r="A9" s="558" t="s">
        <v>3849</v>
      </c>
      <c r="B9" s="560"/>
      <c r="C9" s="560" t="s">
        <v>4003</v>
      </c>
      <c r="D9" s="561"/>
      <c r="E9" s="561" t="s">
        <v>1528</v>
      </c>
      <c r="F9" s="562" t="s">
        <v>1533</v>
      </c>
      <c r="G9" s="562" t="s">
        <v>47</v>
      </c>
      <c r="H9" s="562" t="s">
        <v>1537</v>
      </c>
      <c r="I9" s="563" t="s">
        <v>3940</v>
      </c>
      <c r="J9" s="564" t="s">
        <v>21</v>
      </c>
      <c r="K9" s="564">
        <v>8</v>
      </c>
      <c r="L9" s="552">
        <f>VLOOKUP(K9,LOI_LPH[],2,TRUE)</f>
        <v>500</v>
      </c>
    </row>
    <row r="10" spans="1:798" s="536" customFormat="1" ht="22.5" x14ac:dyDescent="0.2">
      <c r="A10" s="558" t="s">
        <v>3850</v>
      </c>
      <c r="B10" s="560" t="s">
        <v>1540</v>
      </c>
      <c r="C10" s="560" t="s">
        <v>3977</v>
      </c>
      <c r="D10" s="561" t="s">
        <v>1540</v>
      </c>
      <c r="E10" s="561" t="s">
        <v>1541</v>
      </c>
      <c r="F10" s="562" t="s">
        <v>1542</v>
      </c>
      <c r="G10" s="562" t="s">
        <v>47</v>
      </c>
      <c r="H10" s="562">
        <v>123456789</v>
      </c>
      <c r="I10" s="563" t="s">
        <v>3940</v>
      </c>
      <c r="J10" s="564" t="s">
        <v>21</v>
      </c>
      <c r="K10" s="564">
        <v>8</v>
      </c>
      <c r="L10" s="552">
        <f>VLOOKUP(K10,LOI_LPH[],2,TRUE)</f>
        <v>500</v>
      </c>
    </row>
    <row r="11" spans="1:798" s="536" customFormat="1" ht="22.5" x14ac:dyDescent="0.2">
      <c r="A11" s="558" t="s">
        <v>1543</v>
      </c>
      <c r="B11" s="560"/>
      <c r="C11" s="560" t="s">
        <v>4003</v>
      </c>
      <c r="D11" s="561"/>
      <c r="E11" s="561" t="s">
        <v>1528</v>
      </c>
      <c r="F11" s="562" t="s">
        <v>1544</v>
      </c>
      <c r="G11" s="562" t="s">
        <v>1545</v>
      </c>
      <c r="H11" s="565" t="s">
        <v>4051</v>
      </c>
      <c r="I11" s="563" t="s">
        <v>3940</v>
      </c>
      <c r="J11" s="564" t="s">
        <v>21</v>
      </c>
      <c r="K11" s="564">
        <v>8</v>
      </c>
      <c r="L11" s="552">
        <f>VLOOKUP(K11,LOI_LPH[],2,TRUE)</f>
        <v>500</v>
      </c>
    </row>
    <row r="12" spans="1:798" s="536" customFormat="1" ht="22.5" x14ac:dyDescent="0.2">
      <c r="A12" s="558" t="s">
        <v>1546</v>
      </c>
      <c r="B12" s="560" t="s">
        <v>1547</v>
      </c>
      <c r="C12" s="560" t="s">
        <v>1548</v>
      </c>
      <c r="D12" s="560" t="s">
        <v>1547</v>
      </c>
      <c r="E12" s="561" t="s">
        <v>1548</v>
      </c>
      <c r="F12" s="562" t="s">
        <v>1544</v>
      </c>
      <c r="G12" s="562" t="s">
        <v>1545</v>
      </c>
      <c r="H12" s="565" t="s">
        <v>4051</v>
      </c>
      <c r="I12" s="563" t="s">
        <v>3940</v>
      </c>
      <c r="J12" s="564" t="s">
        <v>21</v>
      </c>
      <c r="K12" s="564">
        <v>8</v>
      </c>
      <c r="L12" s="552">
        <f>VLOOKUP(K12,LOI_LPH[],2,TRUE)</f>
        <v>500</v>
      </c>
    </row>
    <row r="13" spans="1:798" s="536" customFormat="1" ht="22.5" x14ac:dyDescent="0.2">
      <c r="A13" s="558" t="s">
        <v>1549</v>
      </c>
      <c r="B13" s="560" t="s">
        <v>1550</v>
      </c>
      <c r="C13" s="560" t="s">
        <v>1548</v>
      </c>
      <c r="D13" s="560" t="s">
        <v>1550</v>
      </c>
      <c r="E13" s="561" t="s">
        <v>1548</v>
      </c>
      <c r="F13" s="562" t="s">
        <v>1544</v>
      </c>
      <c r="G13" s="562" t="s">
        <v>1545</v>
      </c>
      <c r="H13" s="565" t="s">
        <v>4051</v>
      </c>
      <c r="I13" s="563" t="s">
        <v>3940</v>
      </c>
      <c r="J13" s="564" t="s">
        <v>21</v>
      </c>
      <c r="K13" s="564">
        <v>8</v>
      </c>
      <c r="L13" s="552">
        <f>VLOOKUP(K13,LOI_LPH[],2,TRUE)</f>
        <v>500</v>
      </c>
    </row>
    <row r="14" spans="1:798" s="536" customFormat="1" ht="22.5" x14ac:dyDescent="0.2">
      <c r="A14" s="558" t="s">
        <v>1551</v>
      </c>
      <c r="B14" s="560" t="s">
        <v>3978</v>
      </c>
      <c r="C14" s="560" t="s">
        <v>3979</v>
      </c>
      <c r="D14" s="561"/>
      <c r="E14" s="561" t="s">
        <v>1528</v>
      </c>
      <c r="F14" s="562" t="s">
        <v>1561</v>
      </c>
      <c r="G14" s="562" t="s">
        <v>1534</v>
      </c>
      <c r="H14" s="565" t="s">
        <v>4052</v>
      </c>
      <c r="I14" s="563" t="s">
        <v>3940</v>
      </c>
      <c r="J14" s="564" t="s">
        <v>21</v>
      </c>
      <c r="K14" s="564">
        <v>8</v>
      </c>
      <c r="L14" s="552">
        <f>VLOOKUP(K14,LOI_LPH[],2,TRUE)</f>
        <v>500</v>
      </c>
    </row>
    <row r="15" spans="1:798" s="536" customFormat="1" ht="11.25" x14ac:dyDescent="0.2">
      <c r="A15" s="558" t="s">
        <v>3851</v>
      </c>
      <c r="B15" s="560"/>
      <c r="C15" s="560" t="s">
        <v>4003</v>
      </c>
      <c r="D15" s="561"/>
      <c r="E15" s="561" t="s">
        <v>1528</v>
      </c>
      <c r="F15" s="562" t="s">
        <v>1557</v>
      </c>
      <c r="G15" s="562" t="s">
        <v>47</v>
      </c>
      <c r="H15" s="562" t="s">
        <v>1558</v>
      </c>
      <c r="I15" s="564" t="s">
        <v>1559</v>
      </c>
      <c r="J15" s="564" t="s">
        <v>21</v>
      </c>
      <c r="K15" s="564">
        <v>8</v>
      </c>
      <c r="L15" s="552">
        <f>VLOOKUP(K15,LOI_LPH[],2,TRUE)</f>
        <v>500</v>
      </c>
    </row>
    <row r="16" spans="1:798" s="537" customFormat="1" ht="22.5" x14ac:dyDescent="0.25">
      <c r="A16" s="558" t="s">
        <v>3852</v>
      </c>
      <c r="B16" s="560"/>
      <c r="C16" s="560" t="s">
        <v>4003</v>
      </c>
      <c r="D16" s="561"/>
      <c r="E16" s="561" t="s">
        <v>1528</v>
      </c>
      <c r="F16" s="562" t="s">
        <v>1561</v>
      </c>
      <c r="G16" s="562"/>
      <c r="H16" s="562" t="s">
        <v>3980</v>
      </c>
      <c r="I16" s="564" t="s">
        <v>1559</v>
      </c>
      <c r="J16" s="564" t="s">
        <v>21</v>
      </c>
      <c r="K16" s="564">
        <v>8</v>
      </c>
      <c r="L16" s="552">
        <f>VLOOKUP(K16,LOI_LPH[],2,TRUE)</f>
        <v>500</v>
      </c>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c r="AQ16" s="535"/>
      <c r="AR16" s="535"/>
      <c r="AS16" s="535"/>
      <c r="AT16" s="535"/>
      <c r="AU16" s="535"/>
      <c r="AV16" s="535"/>
      <c r="AW16" s="535"/>
      <c r="AX16" s="535"/>
      <c r="AY16" s="535"/>
      <c r="AZ16" s="535"/>
      <c r="BA16" s="535"/>
      <c r="BB16" s="535"/>
      <c r="BC16" s="535"/>
      <c r="BD16" s="535"/>
      <c r="BE16" s="535"/>
      <c r="BF16" s="535"/>
      <c r="BG16" s="535"/>
      <c r="BH16" s="535"/>
      <c r="BI16" s="535"/>
      <c r="BJ16" s="535"/>
      <c r="BK16" s="535"/>
      <c r="BL16" s="535"/>
      <c r="BM16" s="535"/>
      <c r="BN16" s="535"/>
      <c r="BO16" s="535"/>
      <c r="BP16" s="535"/>
      <c r="BQ16" s="535"/>
      <c r="BR16" s="535"/>
      <c r="BS16" s="535"/>
      <c r="BT16" s="535"/>
      <c r="BU16" s="535"/>
      <c r="BV16" s="535"/>
      <c r="BW16" s="535"/>
      <c r="BX16" s="535"/>
      <c r="BY16" s="535"/>
      <c r="BZ16" s="535"/>
      <c r="CA16" s="535"/>
      <c r="CB16" s="535"/>
      <c r="CC16" s="535"/>
      <c r="CD16" s="535"/>
      <c r="CE16" s="535"/>
      <c r="CF16" s="535"/>
      <c r="CG16" s="535"/>
      <c r="CH16" s="535"/>
      <c r="CI16" s="535"/>
      <c r="CJ16" s="535"/>
      <c r="CK16" s="535"/>
      <c r="CL16" s="535"/>
      <c r="CM16" s="535"/>
      <c r="CN16" s="535"/>
      <c r="CO16" s="535"/>
      <c r="CP16" s="535"/>
      <c r="CQ16" s="535"/>
      <c r="CR16" s="535"/>
      <c r="CS16" s="535"/>
      <c r="CT16" s="535"/>
      <c r="CU16" s="535"/>
      <c r="CV16" s="535"/>
      <c r="CW16" s="535"/>
      <c r="CX16" s="535"/>
      <c r="CY16" s="535"/>
      <c r="CZ16" s="535"/>
      <c r="DA16" s="535"/>
      <c r="DB16" s="535"/>
      <c r="DC16" s="535"/>
      <c r="DD16" s="535"/>
      <c r="DE16" s="535"/>
      <c r="DF16" s="535"/>
      <c r="DG16" s="535"/>
      <c r="DH16" s="535"/>
      <c r="DI16" s="535"/>
      <c r="DJ16" s="535"/>
      <c r="DK16" s="535"/>
      <c r="DL16" s="535"/>
      <c r="DM16" s="535"/>
      <c r="DN16" s="535"/>
      <c r="DO16" s="535"/>
      <c r="DP16" s="535"/>
      <c r="DQ16" s="535"/>
      <c r="DR16" s="535"/>
      <c r="DS16" s="535"/>
      <c r="DT16" s="535"/>
      <c r="DU16" s="535"/>
      <c r="DV16" s="535"/>
      <c r="DW16" s="535"/>
      <c r="DX16" s="535"/>
      <c r="DY16" s="535"/>
      <c r="DZ16" s="535"/>
      <c r="EA16" s="535"/>
      <c r="EB16" s="535"/>
      <c r="EC16" s="535"/>
      <c r="ED16" s="535"/>
      <c r="EE16" s="535"/>
      <c r="EF16" s="535"/>
      <c r="EG16" s="535"/>
      <c r="EH16" s="535"/>
      <c r="EI16" s="535"/>
      <c r="EJ16" s="535"/>
      <c r="EK16" s="535"/>
      <c r="EL16" s="535"/>
      <c r="EM16" s="535"/>
      <c r="EN16" s="535"/>
      <c r="EO16" s="535"/>
      <c r="EP16" s="535"/>
      <c r="EQ16" s="535"/>
      <c r="ER16" s="535"/>
      <c r="ES16" s="535"/>
      <c r="ET16" s="535"/>
      <c r="EU16" s="535"/>
      <c r="EV16" s="535"/>
      <c r="EW16" s="535"/>
      <c r="EX16" s="535"/>
      <c r="EY16" s="535"/>
      <c r="EZ16" s="535"/>
      <c r="FA16" s="535"/>
      <c r="FB16" s="535"/>
      <c r="FC16" s="535"/>
      <c r="FD16" s="535"/>
      <c r="FE16" s="535"/>
      <c r="FF16" s="535"/>
      <c r="FG16" s="535"/>
      <c r="FH16" s="535"/>
      <c r="FI16" s="535"/>
      <c r="FJ16" s="535"/>
      <c r="FK16" s="535"/>
      <c r="FL16" s="535"/>
      <c r="FM16" s="535"/>
      <c r="FN16" s="535"/>
      <c r="FO16" s="535"/>
      <c r="FP16" s="535"/>
      <c r="FQ16" s="535"/>
      <c r="FR16" s="535"/>
      <c r="FS16" s="535"/>
      <c r="FT16" s="535"/>
      <c r="FU16" s="535"/>
      <c r="FV16" s="535"/>
      <c r="FW16" s="535"/>
      <c r="FX16" s="535"/>
      <c r="FY16" s="535"/>
      <c r="FZ16" s="535"/>
      <c r="GA16" s="535"/>
      <c r="GB16" s="535"/>
      <c r="GC16" s="535"/>
      <c r="GD16" s="535"/>
      <c r="GE16" s="535"/>
      <c r="GF16" s="535"/>
      <c r="GG16" s="535"/>
      <c r="GH16" s="535"/>
      <c r="GI16" s="535"/>
      <c r="GJ16" s="535"/>
      <c r="GK16" s="535"/>
      <c r="GL16" s="535"/>
      <c r="GM16" s="535"/>
      <c r="GN16" s="535"/>
      <c r="GO16" s="535"/>
      <c r="GP16" s="535"/>
      <c r="GQ16" s="535"/>
      <c r="GR16" s="535"/>
      <c r="GS16" s="535"/>
      <c r="GT16" s="535"/>
      <c r="GU16" s="535"/>
      <c r="GV16" s="535"/>
      <c r="GW16" s="535"/>
      <c r="GX16" s="535"/>
      <c r="GY16" s="535"/>
      <c r="GZ16" s="535"/>
      <c r="HA16" s="535"/>
      <c r="HB16" s="535"/>
      <c r="HC16" s="535"/>
      <c r="HD16" s="535"/>
      <c r="HE16" s="535"/>
      <c r="HF16" s="535"/>
      <c r="HG16" s="535"/>
      <c r="HH16" s="535"/>
      <c r="HI16" s="535"/>
      <c r="HJ16" s="535"/>
      <c r="HK16" s="535"/>
      <c r="HL16" s="535"/>
      <c r="HM16" s="535"/>
      <c r="HN16" s="535"/>
      <c r="HO16" s="535"/>
      <c r="HP16" s="535"/>
      <c r="HQ16" s="535"/>
      <c r="HR16" s="535"/>
      <c r="HS16" s="535"/>
      <c r="HT16" s="535"/>
      <c r="HU16" s="535"/>
      <c r="HV16" s="535"/>
      <c r="HW16" s="535"/>
      <c r="HX16" s="535"/>
      <c r="HY16" s="535"/>
      <c r="HZ16" s="535"/>
      <c r="IA16" s="535"/>
      <c r="IB16" s="535"/>
      <c r="IC16" s="535"/>
      <c r="ID16" s="535"/>
      <c r="IE16" s="535"/>
      <c r="IF16" s="535"/>
      <c r="IG16" s="535"/>
      <c r="IH16" s="535"/>
      <c r="II16" s="535"/>
      <c r="IJ16" s="535"/>
      <c r="IK16" s="535"/>
      <c r="IL16" s="535"/>
      <c r="IM16" s="535"/>
      <c r="IN16" s="535"/>
      <c r="IO16" s="535"/>
      <c r="IP16" s="535"/>
      <c r="IQ16" s="535"/>
      <c r="IR16" s="535"/>
      <c r="IS16" s="535"/>
      <c r="IT16" s="535"/>
      <c r="IU16" s="535"/>
      <c r="IV16" s="535"/>
      <c r="IW16" s="535"/>
      <c r="IX16" s="535"/>
      <c r="IY16" s="535"/>
      <c r="IZ16" s="535"/>
      <c r="JA16" s="535"/>
      <c r="JB16" s="535"/>
      <c r="JC16" s="535"/>
      <c r="JD16" s="535"/>
      <c r="JE16" s="535"/>
      <c r="JF16" s="535"/>
      <c r="JG16" s="535"/>
      <c r="JH16" s="535"/>
      <c r="JI16" s="535"/>
      <c r="JJ16" s="535"/>
      <c r="JK16" s="535"/>
      <c r="JL16" s="535"/>
      <c r="JM16" s="535"/>
      <c r="JN16" s="535"/>
      <c r="JO16" s="535"/>
      <c r="JP16" s="535"/>
      <c r="JQ16" s="535"/>
      <c r="JR16" s="535"/>
      <c r="JS16" s="535"/>
      <c r="JT16" s="535"/>
      <c r="JU16" s="535"/>
      <c r="JV16" s="535"/>
      <c r="JW16" s="535"/>
      <c r="JX16" s="535"/>
      <c r="JY16" s="535"/>
      <c r="JZ16" s="535"/>
      <c r="KA16" s="535"/>
      <c r="KB16" s="535"/>
      <c r="KC16" s="535"/>
      <c r="KD16" s="535"/>
      <c r="KE16" s="535"/>
      <c r="KF16" s="535"/>
      <c r="KG16" s="535"/>
      <c r="KH16" s="535"/>
      <c r="KI16" s="535"/>
      <c r="KJ16" s="535"/>
      <c r="KK16" s="535"/>
      <c r="KL16" s="535"/>
      <c r="KM16" s="535"/>
      <c r="KN16" s="535"/>
      <c r="KO16" s="535"/>
      <c r="KP16" s="535"/>
      <c r="KQ16" s="535"/>
      <c r="KR16" s="535"/>
      <c r="KS16" s="535"/>
      <c r="KT16" s="535"/>
      <c r="KU16" s="535"/>
      <c r="KV16" s="535"/>
      <c r="KW16" s="535"/>
      <c r="KX16" s="535"/>
      <c r="KY16" s="535"/>
      <c r="KZ16" s="535"/>
      <c r="LA16" s="535"/>
      <c r="LB16" s="535"/>
      <c r="LC16" s="535"/>
      <c r="LD16" s="535"/>
      <c r="LE16" s="535"/>
      <c r="LF16" s="535"/>
      <c r="LG16" s="535"/>
      <c r="LH16" s="535"/>
      <c r="LI16" s="535"/>
      <c r="LJ16" s="535"/>
      <c r="LK16" s="535"/>
      <c r="LL16" s="535"/>
      <c r="LM16" s="535"/>
      <c r="LN16" s="535"/>
      <c r="LO16" s="535"/>
      <c r="LP16" s="535"/>
      <c r="LQ16" s="535"/>
      <c r="LR16" s="535"/>
      <c r="LS16" s="535"/>
      <c r="LT16" s="535"/>
      <c r="LU16" s="535"/>
      <c r="LV16" s="535"/>
      <c r="LW16" s="535"/>
      <c r="LX16" s="535"/>
      <c r="LY16" s="535"/>
      <c r="LZ16" s="535"/>
      <c r="MA16" s="535"/>
      <c r="MB16" s="535"/>
      <c r="MC16" s="535"/>
      <c r="MD16" s="535"/>
      <c r="ME16" s="535"/>
      <c r="MF16" s="535"/>
      <c r="MG16" s="535"/>
      <c r="MH16" s="535"/>
      <c r="MI16" s="535"/>
      <c r="MJ16" s="535"/>
      <c r="MK16" s="535"/>
      <c r="ML16" s="535"/>
      <c r="MM16" s="535"/>
      <c r="MN16" s="535"/>
      <c r="MO16" s="535"/>
      <c r="MP16" s="535"/>
      <c r="MQ16" s="535"/>
      <c r="MR16" s="535"/>
      <c r="MS16" s="535"/>
      <c r="MT16" s="535"/>
      <c r="MU16" s="535"/>
      <c r="MV16" s="535"/>
      <c r="MW16" s="535"/>
      <c r="MX16" s="535"/>
      <c r="MY16" s="535"/>
      <c r="MZ16" s="535"/>
      <c r="NA16" s="535"/>
      <c r="NB16" s="535"/>
      <c r="NC16" s="535"/>
      <c r="ND16" s="535"/>
      <c r="NE16" s="535"/>
      <c r="NF16" s="535"/>
      <c r="NG16" s="535"/>
      <c r="NH16" s="535"/>
      <c r="NI16" s="535"/>
      <c r="NJ16" s="535"/>
      <c r="NK16" s="535"/>
      <c r="NL16" s="535"/>
      <c r="NM16" s="535"/>
      <c r="NN16" s="535"/>
      <c r="NO16" s="535"/>
      <c r="NP16" s="535"/>
      <c r="NQ16" s="535"/>
      <c r="NR16" s="535"/>
      <c r="NS16" s="535"/>
      <c r="NT16" s="535"/>
      <c r="NU16" s="535"/>
      <c r="NV16" s="535"/>
      <c r="NW16" s="535"/>
      <c r="NX16" s="535"/>
      <c r="NY16" s="535"/>
      <c r="NZ16" s="535"/>
      <c r="OA16" s="535"/>
      <c r="OB16" s="535"/>
      <c r="OC16" s="535"/>
      <c r="OD16" s="535"/>
      <c r="OE16" s="535"/>
      <c r="OF16" s="535"/>
      <c r="OG16" s="535"/>
      <c r="OH16" s="535"/>
      <c r="OI16" s="535"/>
      <c r="OJ16" s="535"/>
      <c r="OK16" s="535"/>
      <c r="OL16" s="535"/>
      <c r="OM16" s="535"/>
      <c r="ON16" s="535"/>
      <c r="OO16" s="535"/>
      <c r="OP16" s="535"/>
      <c r="OQ16" s="535"/>
      <c r="OR16" s="535"/>
      <c r="OS16" s="535"/>
      <c r="OT16" s="535"/>
      <c r="OU16" s="535"/>
      <c r="OV16" s="535"/>
      <c r="OW16" s="535"/>
      <c r="OX16" s="535"/>
      <c r="OY16" s="535"/>
      <c r="OZ16" s="535"/>
      <c r="PA16" s="535"/>
      <c r="PB16" s="535"/>
      <c r="PC16" s="535"/>
      <c r="PD16" s="535"/>
      <c r="PE16" s="535"/>
      <c r="PF16" s="535"/>
      <c r="PG16" s="535"/>
      <c r="PH16" s="535"/>
      <c r="PI16" s="535"/>
      <c r="PJ16" s="535"/>
      <c r="PK16" s="535"/>
      <c r="PL16" s="535"/>
      <c r="PM16" s="535"/>
      <c r="PN16" s="535"/>
      <c r="PO16" s="535"/>
      <c r="PP16" s="535"/>
      <c r="PQ16" s="535"/>
      <c r="PR16" s="535"/>
      <c r="PS16" s="535"/>
      <c r="PT16" s="535"/>
      <c r="PU16" s="535"/>
      <c r="PV16" s="535"/>
      <c r="PW16" s="535"/>
      <c r="PX16" s="535"/>
      <c r="PY16" s="535"/>
      <c r="PZ16" s="535"/>
      <c r="QA16" s="535"/>
      <c r="QB16" s="535"/>
      <c r="QC16" s="535"/>
      <c r="QD16" s="535"/>
      <c r="QE16" s="535"/>
      <c r="QF16" s="535"/>
      <c r="QG16" s="535"/>
      <c r="QH16" s="535"/>
      <c r="QI16" s="535"/>
      <c r="QJ16" s="535"/>
      <c r="QK16" s="535"/>
      <c r="QL16" s="535"/>
      <c r="QM16" s="535"/>
      <c r="QN16" s="535"/>
      <c r="QO16" s="535"/>
      <c r="QP16" s="535"/>
      <c r="QQ16" s="535"/>
      <c r="QR16" s="535"/>
      <c r="QS16" s="535"/>
      <c r="QT16" s="535"/>
      <c r="QU16" s="535"/>
      <c r="QV16" s="535"/>
      <c r="QW16" s="535"/>
      <c r="QX16" s="535"/>
      <c r="QY16" s="535"/>
      <c r="QZ16" s="535"/>
      <c r="RA16" s="535"/>
      <c r="RB16" s="535"/>
      <c r="RC16" s="535"/>
      <c r="RD16" s="535"/>
      <c r="RE16" s="535"/>
      <c r="RF16" s="535"/>
      <c r="RG16" s="535"/>
      <c r="RH16" s="535"/>
      <c r="RI16" s="535"/>
      <c r="RJ16" s="535"/>
      <c r="RK16" s="535"/>
      <c r="RL16" s="535"/>
      <c r="RM16" s="535"/>
      <c r="RN16" s="535"/>
      <c r="RO16" s="535"/>
      <c r="RP16" s="535"/>
      <c r="RQ16" s="535"/>
      <c r="RR16" s="535"/>
      <c r="RS16" s="535"/>
      <c r="RT16" s="535"/>
      <c r="RU16" s="535"/>
      <c r="RV16" s="535"/>
      <c r="RW16" s="535"/>
      <c r="RX16" s="535"/>
      <c r="RY16" s="535"/>
      <c r="RZ16" s="535"/>
      <c r="SA16" s="535"/>
      <c r="SB16" s="535"/>
      <c r="SC16" s="535"/>
      <c r="SD16" s="535"/>
      <c r="SE16" s="535"/>
      <c r="SF16" s="535"/>
      <c r="SG16" s="535"/>
      <c r="SH16" s="535"/>
      <c r="SI16" s="535"/>
      <c r="SJ16" s="535"/>
      <c r="SK16" s="535"/>
      <c r="SL16" s="535"/>
      <c r="SM16" s="535"/>
      <c r="SN16" s="535"/>
      <c r="SO16" s="535"/>
      <c r="SP16" s="535"/>
      <c r="SQ16" s="535"/>
      <c r="SR16" s="535"/>
      <c r="SS16" s="535"/>
      <c r="ST16" s="535"/>
      <c r="SU16" s="535"/>
      <c r="SV16" s="535"/>
      <c r="SW16" s="535"/>
      <c r="SX16" s="535"/>
      <c r="SY16" s="535"/>
      <c r="SZ16" s="535"/>
      <c r="TA16" s="535"/>
      <c r="TB16" s="535"/>
      <c r="TC16" s="535"/>
      <c r="TD16" s="535"/>
      <c r="TE16" s="535"/>
      <c r="TF16" s="535"/>
      <c r="TG16" s="535"/>
      <c r="TH16" s="535"/>
      <c r="TI16" s="535"/>
      <c r="TJ16" s="535"/>
      <c r="TK16" s="535"/>
      <c r="TL16" s="535"/>
      <c r="TM16" s="535"/>
      <c r="TN16" s="535"/>
      <c r="TO16" s="535"/>
      <c r="TP16" s="535"/>
      <c r="TQ16" s="535"/>
      <c r="TR16" s="535"/>
      <c r="TS16" s="535"/>
      <c r="TT16" s="535"/>
      <c r="TU16" s="535"/>
      <c r="TV16" s="535"/>
      <c r="TW16" s="535"/>
      <c r="TX16" s="535"/>
      <c r="TY16" s="535"/>
      <c r="TZ16" s="535"/>
      <c r="UA16" s="535"/>
      <c r="UB16" s="535"/>
      <c r="UC16" s="535"/>
      <c r="UD16" s="535"/>
      <c r="UE16" s="535"/>
      <c r="UF16" s="535"/>
      <c r="UG16" s="535"/>
      <c r="UH16" s="535"/>
      <c r="UI16" s="535"/>
      <c r="UJ16" s="535"/>
      <c r="UK16" s="535"/>
      <c r="UL16" s="535"/>
      <c r="UM16" s="535"/>
      <c r="UN16" s="535"/>
      <c r="UO16" s="535"/>
      <c r="UP16" s="535"/>
      <c r="UQ16" s="535"/>
      <c r="UR16" s="535"/>
      <c r="US16" s="535"/>
      <c r="UT16" s="535"/>
      <c r="UU16" s="535"/>
      <c r="UV16" s="535"/>
      <c r="UW16" s="535"/>
      <c r="UX16" s="535"/>
      <c r="UY16" s="535"/>
      <c r="UZ16" s="535"/>
      <c r="VA16" s="535"/>
      <c r="VB16" s="535"/>
      <c r="VC16" s="535"/>
      <c r="VD16" s="535"/>
      <c r="VE16" s="535"/>
      <c r="VF16" s="535"/>
      <c r="VG16" s="535"/>
      <c r="VH16" s="535"/>
      <c r="VI16" s="535"/>
      <c r="VJ16" s="535"/>
      <c r="VK16" s="535"/>
      <c r="VL16" s="535"/>
      <c r="VM16" s="535"/>
      <c r="VN16" s="535"/>
      <c r="VO16" s="535"/>
      <c r="VP16" s="535"/>
      <c r="VQ16" s="535"/>
      <c r="VR16" s="535"/>
      <c r="VS16" s="535"/>
      <c r="VT16" s="535"/>
      <c r="VU16" s="535"/>
      <c r="VV16" s="535"/>
      <c r="VW16" s="535"/>
      <c r="VX16" s="535"/>
      <c r="VY16" s="535"/>
      <c r="VZ16" s="535"/>
      <c r="WA16" s="535"/>
      <c r="WB16" s="535"/>
      <c r="WC16" s="535"/>
      <c r="WD16" s="535"/>
      <c r="WE16" s="535"/>
      <c r="WF16" s="535"/>
      <c r="WG16" s="535"/>
      <c r="WH16" s="535"/>
      <c r="WI16" s="535"/>
      <c r="WJ16" s="535"/>
      <c r="WK16" s="535"/>
      <c r="WL16" s="535"/>
      <c r="WM16" s="535"/>
      <c r="WN16" s="535"/>
      <c r="WO16" s="535"/>
      <c r="WP16" s="535"/>
      <c r="WQ16" s="535"/>
      <c r="WR16" s="535"/>
      <c r="WS16" s="535"/>
      <c r="WT16" s="535"/>
      <c r="WU16" s="535"/>
      <c r="WV16" s="535"/>
      <c r="WW16" s="535"/>
      <c r="WX16" s="535"/>
      <c r="WY16" s="535"/>
      <c r="WZ16" s="535"/>
      <c r="XA16" s="535"/>
      <c r="XB16" s="535"/>
      <c r="XC16" s="535"/>
      <c r="XD16" s="535"/>
      <c r="XE16" s="535"/>
      <c r="XF16" s="535"/>
      <c r="XG16" s="535"/>
      <c r="XH16" s="535"/>
      <c r="XI16" s="535"/>
      <c r="XJ16" s="535"/>
      <c r="XK16" s="535"/>
      <c r="XL16" s="535"/>
      <c r="XM16" s="535"/>
      <c r="XN16" s="535"/>
      <c r="XO16" s="535"/>
      <c r="XP16" s="535"/>
      <c r="XQ16" s="535"/>
      <c r="XR16" s="535"/>
      <c r="XS16" s="535"/>
      <c r="XT16" s="535"/>
      <c r="XU16" s="535"/>
      <c r="XV16" s="535"/>
      <c r="XW16" s="535"/>
      <c r="XX16" s="535"/>
      <c r="XY16" s="535"/>
      <c r="XZ16" s="535"/>
      <c r="YA16" s="535"/>
      <c r="YB16" s="535"/>
      <c r="YC16" s="535"/>
      <c r="YD16" s="535"/>
      <c r="YE16" s="535"/>
      <c r="YF16" s="535"/>
      <c r="YG16" s="535"/>
      <c r="YH16" s="535"/>
      <c r="YI16" s="535"/>
      <c r="YJ16" s="535"/>
      <c r="YK16" s="535"/>
      <c r="YL16" s="535"/>
      <c r="YM16" s="535"/>
      <c r="YN16" s="535"/>
      <c r="YO16" s="535"/>
      <c r="YP16" s="535"/>
      <c r="YQ16" s="535"/>
      <c r="YR16" s="535"/>
      <c r="YS16" s="535"/>
      <c r="YT16" s="535"/>
      <c r="YU16" s="535"/>
      <c r="YV16" s="535"/>
      <c r="YW16" s="535"/>
      <c r="YX16" s="535"/>
      <c r="YY16" s="535"/>
      <c r="YZ16" s="535"/>
      <c r="ZA16" s="535"/>
      <c r="ZB16" s="535"/>
      <c r="ZC16" s="535"/>
      <c r="ZD16" s="535"/>
      <c r="ZE16" s="535"/>
      <c r="ZF16" s="535"/>
      <c r="ZG16" s="535"/>
      <c r="ZH16" s="535"/>
      <c r="ZI16" s="535"/>
      <c r="ZJ16" s="535"/>
      <c r="ZK16" s="535"/>
      <c r="ZL16" s="535"/>
      <c r="ZM16" s="535"/>
      <c r="ZN16" s="535"/>
      <c r="ZO16" s="535"/>
      <c r="ZP16" s="535"/>
      <c r="ZQ16" s="535"/>
      <c r="ZR16" s="535"/>
      <c r="ZS16" s="535"/>
      <c r="ZT16" s="535"/>
      <c r="ZU16" s="535"/>
      <c r="ZV16" s="535"/>
      <c r="ZW16" s="535"/>
      <c r="ZX16" s="535"/>
      <c r="ZY16" s="535"/>
      <c r="ZZ16" s="535"/>
      <c r="AAA16" s="535"/>
      <c r="AAB16" s="535"/>
      <c r="AAC16" s="535"/>
      <c r="AAD16" s="535"/>
      <c r="AAE16" s="535"/>
      <c r="AAF16" s="535"/>
      <c r="AAG16" s="535"/>
      <c r="AAH16" s="535"/>
      <c r="AAI16" s="535"/>
      <c r="AAJ16" s="535"/>
      <c r="AAK16" s="535"/>
      <c r="AAL16" s="535"/>
      <c r="AAM16" s="535"/>
      <c r="AAN16" s="535"/>
      <c r="AAO16" s="535"/>
      <c r="AAP16" s="535"/>
      <c r="AAQ16" s="535"/>
      <c r="AAR16" s="535"/>
      <c r="AAS16" s="535"/>
      <c r="AAT16" s="535"/>
      <c r="AAU16" s="535"/>
      <c r="AAV16" s="535"/>
      <c r="AAW16" s="535"/>
      <c r="AAX16" s="535"/>
      <c r="AAY16" s="535"/>
      <c r="AAZ16" s="535"/>
      <c r="ABA16" s="535"/>
      <c r="ABB16" s="535"/>
      <c r="ABC16" s="535"/>
      <c r="ABD16" s="535"/>
      <c r="ABE16" s="535"/>
      <c r="ABF16" s="535"/>
      <c r="ABG16" s="535"/>
      <c r="ABH16" s="535"/>
      <c r="ABI16" s="535"/>
      <c r="ABJ16" s="535"/>
      <c r="ABK16" s="535"/>
      <c r="ABL16" s="535"/>
      <c r="ABM16" s="535"/>
      <c r="ABN16" s="535"/>
      <c r="ABO16" s="535"/>
      <c r="ABP16" s="535"/>
      <c r="ABQ16" s="535"/>
      <c r="ABR16" s="535"/>
      <c r="ABS16" s="535"/>
      <c r="ABT16" s="535"/>
      <c r="ABU16" s="535"/>
      <c r="ABV16" s="535"/>
      <c r="ABW16" s="535"/>
      <c r="ABX16" s="535"/>
      <c r="ABY16" s="535"/>
      <c r="ABZ16" s="535"/>
      <c r="ACA16" s="535"/>
      <c r="ACB16" s="535"/>
      <c r="ACC16" s="535"/>
      <c r="ACD16" s="535"/>
      <c r="ACE16" s="535"/>
      <c r="ACF16" s="535"/>
      <c r="ACG16" s="535"/>
      <c r="ACH16" s="535"/>
      <c r="ACI16" s="535"/>
      <c r="ACJ16" s="535"/>
      <c r="ACK16" s="535"/>
      <c r="ACL16" s="535"/>
      <c r="ACM16" s="535"/>
      <c r="ACN16" s="535"/>
      <c r="ACO16" s="535"/>
      <c r="ACP16" s="535"/>
      <c r="ACQ16" s="535"/>
      <c r="ACR16" s="535"/>
      <c r="ACS16" s="535"/>
      <c r="ACT16" s="535"/>
      <c r="ACU16" s="535"/>
      <c r="ACV16" s="535"/>
      <c r="ACW16" s="535"/>
      <c r="ACX16" s="535"/>
      <c r="ACY16" s="535"/>
      <c r="ACZ16" s="535"/>
      <c r="ADA16" s="535"/>
      <c r="ADB16" s="535"/>
      <c r="ADC16" s="535"/>
      <c r="ADD16" s="535"/>
      <c r="ADE16" s="535"/>
      <c r="ADF16" s="535"/>
      <c r="ADG16" s="535"/>
      <c r="ADH16" s="535"/>
      <c r="ADI16" s="535"/>
      <c r="ADJ16" s="535"/>
      <c r="ADK16" s="535"/>
      <c r="ADL16" s="535"/>
      <c r="ADM16" s="535"/>
      <c r="ADN16" s="535"/>
      <c r="ADO16" s="535"/>
      <c r="ADP16" s="535"/>
      <c r="ADQ16" s="535"/>
      <c r="ADR16" s="535"/>
    </row>
    <row r="17" spans="1:12" s="536" customFormat="1" ht="11.25" x14ac:dyDescent="0.2">
      <c r="A17" s="558" t="s">
        <v>1566</v>
      </c>
      <c r="B17" s="560"/>
      <c r="C17" s="560" t="s">
        <v>4003</v>
      </c>
      <c r="D17" s="561"/>
      <c r="E17" s="561" t="s">
        <v>1528</v>
      </c>
      <c r="F17" s="562" t="s">
        <v>1518</v>
      </c>
      <c r="G17" s="562" t="s">
        <v>47</v>
      </c>
      <c r="H17" s="562" t="s">
        <v>3854</v>
      </c>
      <c r="I17" s="563" t="s">
        <v>3940</v>
      </c>
      <c r="J17" s="564" t="s">
        <v>21</v>
      </c>
      <c r="K17" s="564">
        <v>3</v>
      </c>
      <c r="L17" s="552">
        <f>VLOOKUP(K17,LOI_LPH[],2,TRUE)</f>
        <v>200</v>
      </c>
    </row>
    <row r="18" spans="1:12" s="536" customFormat="1" ht="22.5" x14ac:dyDescent="0.2">
      <c r="A18" s="558" t="s">
        <v>5298</v>
      </c>
      <c r="B18" s="560"/>
      <c r="C18" s="560" t="s">
        <v>4003</v>
      </c>
      <c r="D18" s="561"/>
      <c r="E18" s="561" t="s">
        <v>1525</v>
      </c>
      <c r="F18" s="562" t="s">
        <v>1518</v>
      </c>
      <c r="G18" s="562" t="s">
        <v>47</v>
      </c>
      <c r="H18" s="562" t="s">
        <v>4005</v>
      </c>
      <c r="I18" s="563" t="s">
        <v>3940</v>
      </c>
      <c r="J18" s="564" t="s">
        <v>21</v>
      </c>
      <c r="K18" s="564">
        <v>2</v>
      </c>
      <c r="L18" s="552">
        <f>VLOOKUP(K18,LOI_LPH[],2,TRUE)</f>
        <v>100</v>
      </c>
    </row>
    <row r="19" spans="1:12" s="536" customFormat="1" ht="11.25" x14ac:dyDescent="0.2">
      <c r="A19" s="558" t="s">
        <v>4002</v>
      </c>
      <c r="B19" s="560"/>
      <c r="C19" s="560" t="s">
        <v>4003</v>
      </c>
      <c r="D19" s="561"/>
      <c r="E19" s="561" t="s">
        <v>1525</v>
      </c>
      <c r="F19" s="562" t="s">
        <v>1518</v>
      </c>
      <c r="G19" s="562" t="s">
        <v>47</v>
      </c>
      <c r="H19" s="562"/>
      <c r="I19" s="563" t="s">
        <v>3940</v>
      </c>
      <c r="J19" s="564" t="s">
        <v>21</v>
      </c>
      <c r="K19" s="564">
        <v>3</v>
      </c>
      <c r="L19" s="552">
        <f>VLOOKUP(K19,LOI_LPH[],2,TRUE)</f>
        <v>200</v>
      </c>
    </row>
    <row r="20" spans="1:12" x14ac:dyDescent="0.25">
      <c r="A20" s="538" t="s">
        <v>5299</v>
      </c>
      <c r="K20" s="544">
        <v>5</v>
      </c>
    </row>
  </sheetData>
  <sheetProtection sort="0" autoFilter="0"/>
  <autoFilter ref="A2:L20" xr:uid="{77077A37-26A5-4E17-8E8D-2C22866B501F}"/>
  <mergeCells count="3">
    <mergeCell ref="B1:E1"/>
    <mergeCell ref="F1:H1"/>
    <mergeCell ref="I1:J1"/>
  </mergeCells>
  <pageMargins left="0.70866141732283472" right="0.70866141732283472" top="0.80056089743589742" bottom="0.78740157480314965" header="0.31496062992125984" footer="0.31496062992125984"/>
  <pageSetup paperSize="9" scale="96" fitToHeight="0" orientation="landscape" r:id="rId1"/>
  <headerFooter>
    <oddHeader>&amp;L20.12.2022&amp;CParameterliste
&amp;"-,Fett"Globale Attribute&amp;R&amp;G</oddHeader>
    <oddFooter xml:space="preserve">&amp;L&amp;8&amp;F&amp;RSeite &amp;P+1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theme="1"/>
    <outlinePr summaryBelow="0" summaryRight="0"/>
    <pageSetUpPr fitToPage="1"/>
  </sheetPr>
  <dimension ref="A1:ADI1458"/>
  <sheetViews>
    <sheetView view="pageLayout" zoomScale="110" zoomScaleNormal="130" zoomScaleSheetLayoutView="70" zoomScalePageLayoutView="110" workbookViewId="0">
      <selection activeCell="F12" sqref="F12"/>
    </sheetView>
  </sheetViews>
  <sheetFormatPr baseColWidth="10" defaultColWidth="0" defaultRowHeight="21.75" customHeight="1" outlineLevelRow="2" outlineLevelCol="1" x14ac:dyDescent="0.25"/>
  <cols>
    <col min="1" max="1" width="5" style="585" customWidth="1"/>
    <col min="2" max="2" width="27" style="586" customWidth="1"/>
    <col min="3" max="3" width="8.7109375" style="595" customWidth="1"/>
    <col min="4" max="4" width="10.85546875" style="596" customWidth="1"/>
    <col min="5" max="5" width="10.42578125" style="597" customWidth="1"/>
    <col min="6" max="6" width="32.140625" style="589" customWidth="1"/>
    <col min="7" max="7" width="28.140625" style="590" customWidth="1"/>
    <col min="8" max="8" width="28.140625" style="591" customWidth="1"/>
    <col min="9" max="9" width="36.140625" style="591" customWidth="1" outlineLevel="1"/>
    <col min="10" max="10" width="28.28515625" style="592" bestFit="1" customWidth="1" outlineLevel="1"/>
    <col min="11" max="11" width="20.85546875" style="591" bestFit="1" customWidth="1"/>
    <col min="12" max="12" width="12.42578125" style="592" bestFit="1" customWidth="1" outlineLevel="1"/>
    <col min="13" max="13" width="37.85546875" style="591" customWidth="1" outlineLevel="1"/>
    <col min="14" max="14" width="11" style="593" bestFit="1" customWidth="1"/>
    <col min="15" max="15" width="12.7109375" style="594" bestFit="1" customWidth="1"/>
    <col min="16" max="16" width="9" style="594" bestFit="1" customWidth="1"/>
    <col min="17" max="16384" width="0" style="567" hidden="1"/>
  </cols>
  <sheetData>
    <row r="1" spans="1:18" ht="21.75" customHeight="1" x14ac:dyDescent="0.25">
      <c r="A1" s="969" t="s">
        <v>4012</v>
      </c>
      <c r="B1" s="969"/>
      <c r="C1" s="969" t="s">
        <v>1501</v>
      </c>
      <c r="D1" s="969"/>
      <c r="E1" s="969"/>
      <c r="F1" s="969"/>
      <c r="G1" s="612"/>
      <c r="H1" s="613"/>
      <c r="I1" s="612"/>
      <c r="J1" s="612"/>
      <c r="K1" s="970" t="s">
        <v>1503</v>
      </c>
      <c r="L1" s="970"/>
      <c r="M1" s="970"/>
      <c r="N1" s="851" t="s">
        <v>20</v>
      </c>
      <c r="O1" s="851" t="s">
        <v>1505</v>
      </c>
      <c r="P1" s="851" t="s">
        <v>4053</v>
      </c>
      <c r="Q1" s="566"/>
      <c r="R1" s="566"/>
    </row>
    <row r="2" spans="1:18" ht="21.75" customHeight="1" x14ac:dyDescent="0.25">
      <c r="A2" s="615" t="s">
        <v>4022</v>
      </c>
      <c r="B2" s="616" t="s">
        <v>10</v>
      </c>
      <c r="C2" s="617" t="s">
        <v>1506</v>
      </c>
      <c r="D2" s="617" t="s">
        <v>4013</v>
      </c>
      <c r="E2" s="617" t="s">
        <v>4014</v>
      </c>
      <c r="F2" s="618" t="s">
        <v>3856</v>
      </c>
      <c r="G2" s="619" t="s">
        <v>3858</v>
      </c>
      <c r="H2" s="617" t="s">
        <v>3847</v>
      </c>
      <c r="I2" s="617" t="s">
        <v>1509</v>
      </c>
      <c r="J2" s="614" t="s">
        <v>1510</v>
      </c>
      <c r="K2" s="617" t="s">
        <v>1511</v>
      </c>
      <c r="L2" s="614" t="s">
        <v>1512</v>
      </c>
      <c r="M2" s="617" t="s">
        <v>1513</v>
      </c>
      <c r="N2" s="851" t="s">
        <v>3917</v>
      </c>
      <c r="O2" s="851" t="s">
        <v>1515</v>
      </c>
      <c r="P2" s="851" t="s">
        <v>1506</v>
      </c>
      <c r="Q2" s="566"/>
      <c r="R2" s="566"/>
    </row>
    <row r="3" spans="1:18" s="566" customFormat="1" ht="21.75" customHeight="1" x14ac:dyDescent="0.25">
      <c r="A3" s="620">
        <v>0</v>
      </c>
      <c r="B3" s="621" t="s">
        <v>3833</v>
      </c>
      <c r="C3" s="620">
        <v>0</v>
      </c>
      <c r="D3" s="622"/>
      <c r="E3" s="623"/>
      <c r="F3" s="621" t="s">
        <v>3833</v>
      </c>
      <c r="G3" s="624" t="s">
        <v>47</v>
      </c>
      <c r="H3" s="625" t="s">
        <v>47</v>
      </c>
      <c r="I3" s="625" t="s">
        <v>47</v>
      </c>
      <c r="J3" s="626" t="s">
        <v>47</v>
      </c>
      <c r="K3" s="625" t="s">
        <v>47</v>
      </c>
      <c r="L3" s="626" t="s">
        <v>47</v>
      </c>
      <c r="M3" s="625" t="s">
        <v>47</v>
      </c>
      <c r="N3" s="626" t="s">
        <v>47</v>
      </c>
      <c r="O3" s="626" t="s">
        <v>47</v>
      </c>
      <c r="P3" s="626" t="str">
        <f>VLOOKUP(O3,LOI_LPH[],2,TRUE)</f>
        <v>-</v>
      </c>
    </row>
    <row r="4" spans="1:18" s="568" customFormat="1" ht="21.75" customHeight="1" outlineLevel="1" x14ac:dyDescent="0.25">
      <c r="A4" s="917">
        <v>0</v>
      </c>
      <c r="B4" s="628" t="s">
        <v>24</v>
      </c>
      <c r="C4" s="917">
        <v>0</v>
      </c>
      <c r="D4" s="840" t="s">
        <v>4015</v>
      </c>
      <c r="E4" s="840" t="s">
        <v>4015</v>
      </c>
      <c r="F4" s="628" t="s">
        <v>24</v>
      </c>
      <c r="G4" s="630" t="s">
        <v>25</v>
      </c>
      <c r="H4" s="631" t="s">
        <v>47</v>
      </c>
      <c r="I4" s="631" t="s">
        <v>25</v>
      </c>
      <c r="J4" s="632" t="s">
        <v>47</v>
      </c>
      <c r="K4" s="631" t="s">
        <v>47</v>
      </c>
      <c r="L4" s="632" t="s">
        <v>47</v>
      </c>
      <c r="M4" s="631" t="s">
        <v>47</v>
      </c>
      <c r="N4" s="633" t="s">
        <v>26</v>
      </c>
      <c r="O4" s="633">
        <v>2</v>
      </c>
      <c r="P4" s="633">
        <f>VLOOKUP(O4,LOI_LPH[],2,TRUE)</f>
        <v>100</v>
      </c>
      <c r="Q4" s="566"/>
      <c r="R4" s="566"/>
    </row>
    <row r="5" spans="1:18" s="569" customFormat="1" ht="21.75" customHeight="1" outlineLevel="2" x14ac:dyDescent="0.2">
      <c r="A5" s="918">
        <v>0</v>
      </c>
      <c r="B5" s="635" t="s">
        <v>24</v>
      </c>
      <c r="C5" s="918">
        <v>0</v>
      </c>
      <c r="D5" s="636"/>
      <c r="E5" s="636"/>
      <c r="F5" s="637" t="s">
        <v>3835</v>
      </c>
      <c r="G5" s="638" t="s">
        <v>1516</v>
      </c>
      <c r="H5" s="639" t="s">
        <v>3964</v>
      </c>
      <c r="I5" s="640" t="s">
        <v>1516</v>
      </c>
      <c r="J5" s="641" t="s">
        <v>3964</v>
      </c>
      <c r="K5" s="640" t="s">
        <v>1518</v>
      </c>
      <c r="L5" s="642" t="s">
        <v>47</v>
      </c>
      <c r="M5" s="640" t="s">
        <v>3836</v>
      </c>
      <c r="N5" s="643" t="s">
        <v>26</v>
      </c>
      <c r="O5" s="643">
        <v>2</v>
      </c>
      <c r="P5" s="643">
        <f>VLOOKUP(O5,LOI_LPH[],2,TRUE)</f>
        <v>100</v>
      </c>
      <c r="Q5" s="566"/>
      <c r="R5" s="566"/>
    </row>
    <row r="6" spans="1:18" s="569" customFormat="1" ht="21.75" customHeight="1" outlineLevel="2" x14ac:dyDescent="0.2">
      <c r="A6" s="918">
        <v>0</v>
      </c>
      <c r="B6" s="635" t="s">
        <v>24</v>
      </c>
      <c r="C6" s="918">
        <v>0</v>
      </c>
      <c r="D6" s="636"/>
      <c r="E6" s="636"/>
      <c r="F6" s="644" t="s">
        <v>9</v>
      </c>
      <c r="G6" s="637"/>
      <c r="H6" s="639" t="s">
        <v>4021</v>
      </c>
      <c r="I6" s="645"/>
      <c r="J6" s="646" t="s">
        <v>4021</v>
      </c>
      <c r="K6" s="645" t="s">
        <v>1518</v>
      </c>
      <c r="L6" s="642" t="s">
        <v>47</v>
      </c>
      <c r="M6" s="640" t="s">
        <v>3836</v>
      </c>
      <c r="N6" s="643" t="s">
        <v>26</v>
      </c>
      <c r="O6" s="643">
        <v>2</v>
      </c>
      <c r="P6" s="643">
        <f>VLOOKUP(O6,LOI_LPH[],2,TRUE)</f>
        <v>100</v>
      </c>
      <c r="Q6" s="566"/>
      <c r="R6" s="566"/>
    </row>
    <row r="7" spans="1:18" s="569" customFormat="1" ht="21.75" customHeight="1" outlineLevel="2" x14ac:dyDescent="0.2">
      <c r="A7" s="918">
        <v>0</v>
      </c>
      <c r="B7" s="635" t="s">
        <v>24</v>
      </c>
      <c r="C7" s="918">
        <v>0</v>
      </c>
      <c r="D7" s="636"/>
      <c r="E7" s="647"/>
      <c r="F7" s="937" t="s">
        <v>5294</v>
      </c>
      <c r="G7" s="649"/>
      <c r="H7" s="639" t="s">
        <v>4021</v>
      </c>
      <c r="I7" s="645"/>
      <c r="J7" s="646" t="s">
        <v>4021</v>
      </c>
      <c r="K7" s="645" t="s">
        <v>1518</v>
      </c>
      <c r="L7" s="642" t="s">
        <v>47</v>
      </c>
      <c r="M7" s="640" t="s">
        <v>3836</v>
      </c>
      <c r="N7" s="650" t="s">
        <v>26</v>
      </c>
      <c r="O7" s="650">
        <v>2</v>
      </c>
      <c r="P7" s="643">
        <f>VLOOKUP(O7,LOI_LPH[],2,TRUE)</f>
        <v>100</v>
      </c>
      <c r="Q7" s="566"/>
      <c r="R7" s="566"/>
    </row>
    <row r="8" spans="1:18" s="569" customFormat="1" ht="21.75" customHeight="1" outlineLevel="2" x14ac:dyDescent="0.2">
      <c r="A8" s="918">
        <v>1</v>
      </c>
      <c r="B8" s="635" t="s">
        <v>24</v>
      </c>
      <c r="C8" s="918">
        <v>1</v>
      </c>
      <c r="D8" s="636"/>
      <c r="E8" s="647"/>
      <c r="F8" s="937" t="s">
        <v>5293</v>
      </c>
      <c r="G8" s="649"/>
      <c r="H8" s="639" t="s">
        <v>4021</v>
      </c>
      <c r="I8" s="645"/>
      <c r="J8" s="646" t="s">
        <v>4021</v>
      </c>
      <c r="K8" s="645" t="s">
        <v>1518</v>
      </c>
      <c r="L8" s="642" t="s">
        <v>47</v>
      </c>
      <c r="M8" s="640" t="s">
        <v>3836</v>
      </c>
      <c r="N8" s="650" t="s">
        <v>26</v>
      </c>
      <c r="O8" s="650">
        <v>2</v>
      </c>
      <c r="P8" s="643">
        <f>VLOOKUP(O8,LOI_LPH[],2,TRUE)</f>
        <v>100</v>
      </c>
      <c r="Q8" s="566"/>
      <c r="R8" s="566"/>
    </row>
    <row r="9" spans="1:18" s="569" customFormat="1" ht="21.75" customHeight="1" outlineLevel="2" x14ac:dyDescent="0.2">
      <c r="A9" s="918">
        <v>0</v>
      </c>
      <c r="B9" s="635" t="s">
        <v>24</v>
      </c>
      <c r="C9" s="918">
        <v>0</v>
      </c>
      <c r="D9" s="636"/>
      <c r="E9" s="647"/>
      <c r="F9" s="648" t="s">
        <v>1620</v>
      </c>
      <c r="G9" s="649" t="s">
        <v>3963</v>
      </c>
      <c r="H9" s="639" t="s">
        <v>3964</v>
      </c>
      <c r="I9" s="645" t="s">
        <v>3963</v>
      </c>
      <c r="J9" s="646" t="s">
        <v>3964</v>
      </c>
      <c r="K9" s="651" t="s">
        <v>1591</v>
      </c>
      <c r="L9" s="642" t="s">
        <v>47</v>
      </c>
      <c r="M9" s="640" t="s">
        <v>1569</v>
      </c>
      <c r="N9" s="650" t="s">
        <v>26</v>
      </c>
      <c r="O9" s="650">
        <v>2</v>
      </c>
      <c r="P9" s="643">
        <f>VLOOKUP(O9,LOI_LPH[],2,TRUE)</f>
        <v>100</v>
      </c>
      <c r="Q9" s="566"/>
      <c r="R9" s="566"/>
    </row>
    <row r="10" spans="1:18" s="570" customFormat="1" ht="21.75" customHeight="1" outlineLevel="2" x14ac:dyDescent="0.2">
      <c r="A10" s="918">
        <v>0</v>
      </c>
      <c r="B10" s="635" t="s">
        <v>24</v>
      </c>
      <c r="C10" s="918">
        <v>0</v>
      </c>
      <c r="D10" s="636"/>
      <c r="E10" s="647"/>
      <c r="F10" s="649" t="s">
        <v>3837</v>
      </c>
      <c r="G10" s="649"/>
      <c r="H10" s="639" t="s">
        <v>4021</v>
      </c>
      <c r="I10" s="645"/>
      <c r="J10" s="646" t="s">
        <v>4021</v>
      </c>
      <c r="K10" s="645" t="s">
        <v>3972</v>
      </c>
      <c r="L10" s="642" t="s">
        <v>3844</v>
      </c>
      <c r="M10" s="640" t="s">
        <v>1569</v>
      </c>
      <c r="N10" s="650" t="s">
        <v>26</v>
      </c>
      <c r="O10" s="650">
        <v>3</v>
      </c>
      <c r="P10" s="643">
        <f>VLOOKUP(O10,LOI_LPH[],2,TRUE)</f>
        <v>200</v>
      </c>
      <c r="Q10" s="566"/>
      <c r="R10" s="566"/>
    </row>
    <row r="11" spans="1:18" s="570" customFormat="1" ht="21.75" customHeight="1" outlineLevel="2" x14ac:dyDescent="0.2">
      <c r="A11" s="918">
        <v>0</v>
      </c>
      <c r="B11" s="635" t="s">
        <v>24</v>
      </c>
      <c r="C11" s="918">
        <v>0</v>
      </c>
      <c r="D11" s="636"/>
      <c r="E11" s="647"/>
      <c r="F11" s="649" t="s">
        <v>3859</v>
      </c>
      <c r="G11" s="649" t="s">
        <v>3960</v>
      </c>
      <c r="H11" s="652" t="s">
        <v>3964</v>
      </c>
      <c r="I11" s="645" t="s">
        <v>3960</v>
      </c>
      <c r="J11" s="646" t="s">
        <v>3964</v>
      </c>
      <c r="K11" s="645" t="s">
        <v>1520</v>
      </c>
      <c r="L11" s="642"/>
      <c r="M11" s="640" t="s">
        <v>3678</v>
      </c>
      <c r="N11" s="650" t="s">
        <v>26</v>
      </c>
      <c r="O11" s="650">
        <v>3</v>
      </c>
      <c r="P11" s="643">
        <f>VLOOKUP(O11,LOI_LPH[],2,TRUE)</f>
        <v>200</v>
      </c>
      <c r="Q11" s="566"/>
      <c r="R11" s="566"/>
    </row>
    <row r="12" spans="1:18" s="570" customFormat="1" ht="21.75" customHeight="1" outlineLevel="2" x14ac:dyDescent="0.2">
      <c r="A12" s="918">
        <v>0</v>
      </c>
      <c r="B12" s="635" t="s">
        <v>24</v>
      </c>
      <c r="C12" s="918">
        <v>0</v>
      </c>
      <c r="D12" s="636"/>
      <c r="E12" s="647"/>
      <c r="F12" s="649" t="s">
        <v>1595</v>
      </c>
      <c r="G12" s="649"/>
      <c r="H12" s="639" t="s">
        <v>4021</v>
      </c>
      <c r="I12" s="645"/>
      <c r="J12" s="646" t="s">
        <v>4021</v>
      </c>
      <c r="K12" s="645" t="s">
        <v>1520</v>
      </c>
      <c r="L12" s="642"/>
      <c r="M12" s="640" t="s">
        <v>3678</v>
      </c>
      <c r="N12" s="650" t="s">
        <v>26</v>
      </c>
      <c r="O12" s="650">
        <v>3</v>
      </c>
      <c r="P12" s="643">
        <f>VLOOKUP(O12,LOI_LPH[],2,TRUE)</f>
        <v>200</v>
      </c>
      <c r="Q12" s="566"/>
      <c r="R12" s="566"/>
    </row>
    <row r="13" spans="1:18" s="570" customFormat="1" ht="21.75" customHeight="1" outlineLevel="2" x14ac:dyDescent="0.2">
      <c r="A13" s="918">
        <v>0</v>
      </c>
      <c r="B13" s="635" t="s">
        <v>24</v>
      </c>
      <c r="C13" s="918">
        <v>0</v>
      </c>
      <c r="D13" s="636"/>
      <c r="E13" s="647"/>
      <c r="F13" s="649" t="s">
        <v>3838</v>
      </c>
      <c r="G13" s="649" t="s">
        <v>3970</v>
      </c>
      <c r="H13" s="639" t="s">
        <v>3971</v>
      </c>
      <c r="I13" s="645" t="s">
        <v>3970</v>
      </c>
      <c r="J13" s="646" t="s">
        <v>3971</v>
      </c>
      <c r="K13" s="645" t="s">
        <v>3982</v>
      </c>
      <c r="L13" s="642" t="s">
        <v>3860</v>
      </c>
      <c r="M13" s="640" t="s">
        <v>1569</v>
      </c>
      <c r="N13" s="650" t="s">
        <v>26</v>
      </c>
      <c r="O13" s="650">
        <v>3</v>
      </c>
      <c r="P13" s="643">
        <f>VLOOKUP(O13,LOI_LPH[],2,TRUE)</f>
        <v>200</v>
      </c>
      <c r="Q13" s="566"/>
      <c r="R13" s="566"/>
    </row>
    <row r="14" spans="1:18" s="570" customFormat="1" ht="21.75" customHeight="1" outlineLevel="2" x14ac:dyDescent="0.2">
      <c r="A14" s="918">
        <v>0</v>
      </c>
      <c r="B14" s="635" t="s">
        <v>24</v>
      </c>
      <c r="C14" s="918">
        <v>0</v>
      </c>
      <c r="D14" s="636"/>
      <c r="E14" s="647"/>
      <c r="F14" s="649" t="s">
        <v>3861</v>
      </c>
      <c r="G14" s="649" t="s">
        <v>3965</v>
      </c>
      <c r="H14" s="639" t="s">
        <v>3964</v>
      </c>
      <c r="I14" s="645" t="s">
        <v>3965</v>
      </c>
      <c r="J14" s="646" t="s">
        <v>3964</v>
      </c>
      <c r="K14" s="645" t="s">
        <v>1520</v>
      </c>
      <c r="L14" s="642" t="s">
        <v>47</v>
      </c>
      <c r="M14" s="640" t="s">
        <v>3678</v>
      </c>
      <c r="N14" s="650" t="s">
        <v>26</v>
      </c>
      <c r="O14" s="650">
        <v>3</v>
      </c>
      <c r="P14" s="643">
        <f>VLOOKUP(O14,LOI_LPH[],2,TRUE)</f>
        <v>200</v>
      </c>
      <c r="Q14" s="566"/>
      <c r="R14" s="566"/>
    </row>
    <row r="15" spans="1:18" s="570" customFormat="1" ht="21.75" customHeight="1" outlineLevel="2" x14ac:dyDescent="0.2">
      <c r="A15" s="918">
        <v>0</v>
      </c>
      <c r="B15" s="635" t="s">
        <v>24</v>
      </c>
      <c r="C15" s="918">
        <v>0</v>
      </c>
      <c r="D15" s="636"/>
      <c r="E15" s="647"/>
      <c r="F15" s="649" t="s">
        <v>2819</v>
      </c>
      <c r="G15" s="649" t="s">
        <v>3968</v>
      </c>
      <c r="H15" s="639" t="s">
        <v>3969</v>
      </c>
      <c r="I15" s="645" t="s">
        <v>3968</v>
      </c>
      <c r="J15" s="646" t="s">
        <v>3969</v>
      </c>
      <c r="K15" s="645" t="s">
        <v>1575</v>
      </c>
      <c r="L15" s="642" t="s">
        <v>47</v>
      </c>
      <c r="M15" s="640" t="s">
        <v>1569</v>
      </c>
      <c r="N15" s="650" t="s">
        <v>26</v>
      </c>
      <c r="O15" s="650">
        <v>3</v>
      </c>
      <c r="P15" s="643">
        <f>VLOOKUP(O15,LOI_LPH[],2,TRUE)</f>
        <v>200</v>
      </c>
      <c r="Q15" s="566"/>
      <c r="R15" s="566"/>
    </row>
    <row r="16" spans="1:18" s="569" customFormat="1" ht="21.75" customHeight="1" outlineLevel="2" x14ac:dyDescent="0.2">
      <c r="A16" s="918">
        <v>0</v>
      </c>
      <c r="B16" s="635" t="s">
        <v>24</v>
      </c>
      <c r="C16" s="918">
        <v>0</v>
      </c>
      <c r="D16" s="636"/>
      <c r="E16" s="647"/>
      <c r="F16" s="649" t="s">
        <v>3989</v>
      </c>
      <c r="G16" s="649"/>
      <c r="H16" s="639" t="s">
        <v>4021</v>
      </c>
      <c r="I16" s="653"/>
      <c r="J16" s="646" t="s">
        <v>4021</v>
      </c>
      <c r="K16" s="645" t="s">
        <v>3972</v>
      </c>
      <c r="L16" s="642" t="s">
        <v>3266</v>
      </c>
      <c r="M16" s="640" t="s">
        <v>3839</v>
      </c>
      <c r="N16" s="650" t="s">
        <v>26</v>
      </c>
      <c r="O16" s="650">
        <v>3</v>
      </c>
      <c r="P16" s="643">
        <f>VLOOKUP(O16,LOI_LPH[],2,TRUE)</f>
        <v>200</v>
      </c>
      <c r="Q16" s="566"/>
      <c r="R16" s="566"/>
    </row>
    <row r="17" spans="1:18" s="569" customFormat="1" ht="21.75" customHeight="1" outlineLevel="2" x14ac:dyDescent="0.2">
      <c r="A17" s="918">
        <v>0</v>
      </c>
      <c r="B17" s="635" t="s">
        <v>24</v>
      </c>
      <c r="C17" s="918">
        <v>0</v>
      </c>
      <c r="D17" s="636"/>
      <c r="E17" s="647"/>
      <c r="F17" s="649" t="s">
        <v>3840</v>
      </c>
      <c r="G17" s="649" t="s">
        <v>3967</v>
      </c>
      <c r="H17" s="640" t="s">
        <v>3966</v>
      </c>
      <c r="I17" s="645" t="s">
        <v>3967</v>
      </c>
      <c r="J17" s="654" t="s">
        <v>3966</v>
      </c>
      <c r="K17" s="645" t="s">
        <v>1518</v>
      </c>
      <c r="L17" s="642" t="s">
        <v>47</v>
      </c>
      <c r="M17" s="655" t="s">
        <v>3841</v>
      </c>
      <c r="N17" s="650" t="s">
        <v>26</v>
      </c>
      <c r="O17" s="650">
        <v>3</v>
      </c>
      <c r="P17" s="643">
        <f>VLOOKUP(O17,LOI_LPH[],2,TRUE)</f>
        <v>200</v>
      </c>
      <c r="Q17" s="566"/>
      <c r="R17" s="566"/>
    </row>
    <row r="18" spans="1:18" s="570" customFormat="1" ht="21.75" customHeight="1" outlineLevel="2" x14ac:dyDescent="0.2">
      <c r="A18" s="918">
        <v>0</v>
      </c>
      <c r="B18" s="635" t="s">
        <v>24</v>
      </c>
      <c r="C18" s="918">
        <v>0</v>
      </c>
      <c r="D18" s="636"/>
      <c r="E18" s="647"/>
      <c r="F18" s="649" t="s">
        <v>3842</v>
      </c>
      <c r="G18" s="649"/>
      <c r="H18" s="639" t="s">
        <v>4021</v>
      </c>
      <c r="I18" s="653"/>
      <c r="J18" s="646" t="s">
        <v>4021</v>
      </c>
      <c r="K18" s="645" t="s">
        <v>1518</v>
      </c>
      <c r="L18" s="642" t="s">
        <v>47</v>
      </c>
      <c r="M18" s="640" t="s">
        <v>3836</v>
      </c>
      <c r="N18" s="650" t="s">
        <v>26</v>
      </c>
      <c r="O18" s="650">
        <v>3</v>
      </c>
      <c r="P18" s="643">
        <f>VLOOKUP(O18,LOI_LPH[],2,TRUE)</f>
        <v>200</v>
      </c>
      <c r="Q18" s="566"/>
      <c r="R18" s="566"/>
    </row>
    <row r="19" spans="1:18" s="569" customFormat="1" ht="21.75" customHeight="1" outlineLevel="2" x14ac:dyDescent="0.2">
      <c r="A19" s="918">
        <v>0</v>
      </c>
      <c r="B19" s="635" t="s">
        <v>24</v>
      </c>
      <c r="C19" s="918">
        <v>0</v>
      </c>
      <c r="D19" s="636"/>
      <c r="E19" s="647"/>
      <c r="F19" s="649" t="s">
        <v>3843</v>
      </c>
      <c r="G19" s="649"/>
      <c r="H19" s="639" t="s">
        <v>4021</v>
      </c>
      <c r="I19" s="653"/>
      <c r="J19" s="646" t="s">
        <v>4021</v>
      </c>
      <c r="K19" s="645" t="s">
        <v>3972</v>
      </c>
      <c r="L19" s="642" t="s">
        <v>3844</v>
      </c>
      <c r="M19" s="655" t="s">
        <v>1569</v>
      </c>
      <c r="N19" s="650" t="s">
        <v>26</v>
      </c>
      <c r="O19" s="650">
        <v>3</v>
      </c>
      <c r="P19" s="643">
        <f>VLOOKUP(O19,LOI_LPH[],2,TRUE)</f>
        <v>200</v>
      </c>
      <c r="Q19" s="566"/>
      <c r="R19" s="566"/>
    </row>
    <row r="20" spans="1:18" s="569" customFormat="1" ht="21.75" customHeight="1" outlineLevel="2" x14ac:dyDescent="0.2">
      <c r="A20" s="918">
        <v>0</v>
      </c>
      <c r="B20" s="635" t="s">
        <v>24</v>
      </c>
      <c r="C20" s="918">
        <v>0</v>
      </c>
      <c r="D20" s="636"/>
      <c r="E20" s="636"/>
      <c r="F20" s="637" t="s">
        <v>3845</v>
      </c>
      <c r="G20" s="637"/>
      <c r="H20" s="639" t="s">
        <v>4021</v>
      </c>
      <c r="I20" s="653"/>
      <c r="J20" s="646" t="s">
        <v>4021</v>
      </c>
      <c r="K20" s="645" t="s">
        <v>1518</v>
      </c>
      <c r="L20" s="642" t="s">
        <v>47</v>
      </c>
      <c r="M20" s="640" t="s">
        <v>3941</v>
      </c>
      <c r="N20" s="643" t="s">
        <v>26</v>
      </c>
      <c r="O20" s="643">
        <v>3</v>
      </c>
      <c r="P20" s="643">
        <f>VLOOKUP(O20,LOI_LPH[],2,TRUE)</f>
        <v>200</v>
      </c>
      <c r="Q20" s="566"/>
      <c r="R20" s="566"/>
    </row>
    <row r="21" spans="1:18" s="571" customFormat="1" ht="21.75" customHeight="1" x14ac:dyDescent="0.25">
      <c r="A21" s="656">
        <v>300</v>
      </c>
      <c r="B21" s="621" t="s">
        <v>3834</v>
      </c>
      <c r="C21" s="656">
        <v>300</v>
      </c>
      <c r="D21" s="623"/>
      <c r="E21" s="623"/>
      <c r="F21" s="621" t="s">
        <v>3834</v>
      </c>
      <c r="G21" s="624" t="s">
        <v>47</v>
      </c>
      <c r="H21" s="625" t="s">
        <v>47</v>
      </c>
      <c r="I21" s="625" t="s">
        <v>47</v>
      </c>
      <c r="J21" s="626" t="s">
        <v>47</v>
      </c>
      <c r="K21" s="625" t="s">
        <v>47</v>
      </c>
      <c r="L21" s="626" t="s">
        <v>47</v>
      </c>
      <c r="M21" s="625" t="s">
        <v>47</v>
      </c>
      <c r="N21" s="626" t="s">
        <v>47</v>
      </c>
      <c r="O21" s="626" t="s">
        <v>47</v>
      </c>
      <c r="P21" s="626" t="str">
        <f>VLOOKUP(O21,LOI_LPH[],2,TRUE)</f>
        <v>-</v>
      </c>
      <c r="Q21" s="566"/>
      <c r="R21" s="566"/>
    </row>
    <row r="22" spans="1:18" s="568" customFormat="1" ht="21.75" customHeight="1" outlineLevel="1" x14ac:dyDescent="0.25">
      <c r="A22" s="627">
        <v>300</v>
      </c>
      <c r="B22" s="628" t="s">
        <v>3895</v>
      </c>
      <c r="C22" s="627">
        <v>300</v>
      </c>
      <c r="D22" s="841" t="s">
        <v>4015</v>
      </c>
      <c r="E22" s="841" t="s">
        <v>4015</v>
      </c>
      <c r="F22" s="628" t="s">
        <v>3895</v>
      </c>
      <c r="G22" s="630" t="s">
        <v>3894</v>
      </c>
      <c r="H22" s="631" t="s">
        <v>47</v>
      </c>
      <c r="I22" s="631" t="s">
        <v>47</v>
      </c>
      <c r="J22" s="632" t="s">
        <v>47</v>
      </c>
      <c r="K22" s="631" t="s">
        <v>47</v>
      </c>
      <c r="L22" s="632" t="s">
        <v>47</v>
      </c>
      <c r="M22" s="631" t="s">
        <v>47</v>
      </c>
      <c r="N22" s="633" t="s">
        <v>903</v>
      </c>
      <c r="O22" s="633">
        <v>3</v>
      </c>
      <c r="P22" s="633">
        <f>VLOOKUP(O22,LOI_LPH[],2,TRUE)</f>
        <v>200</v>
      </c>
      <c r="Q22" s="566"/>
      <c r="R22" s="566"/>
    </row>
    <row r="23" spans="1:18" s="569" customFormat="1" ht="21.75" customHeight="1" outlineLevel="2" x14ac:dyDescent="0.2">
      <c r="A23" s="657">
        <v>300</v>
      </c>
      <c r="B23" s="635" t="s">
        <v>3893</v>
      </c>
      <c r="C23" s="658">
        <v>300</v>
      </c>
      <c r="D23" s="636"/>
      <c r="E23" s="636"/>
      <c r="F23" s="644" t="s">
        <v>3909</v>
      </c>
      <c r="G23" s="637"/>
      <c r="H23" s="639" t="s">
        <v>4021</v>
      </c>
      <c r="I23" s="640"/>
      <c r="J23" s="659"/>
      <c r="K23" s="640" t="s">
        <v>3972</v>
      </c>
      <c r="L23" s="642" t="s">
        <v>47</v>
      </c>
      <c r="M23" s="655" t="s">
        <v>1569</v>
      </c>
      <c r="N23" s="650" t="s">
        <v>903</v>
      </c>
      <c r="O23" s="643">
        <v>3</v>
      </c>
      <c r="P23" s="643">
        <f>VLOOKUP(O23,LOI_LPH[],2,TRUE)</f>
        <v>200</v>
      </c>
      <c r="Q23" s="566"/>
      <c r="R23" s="566"/>
    </row>
    <row r="24" spans="1:18" s="568" customFormat="1" ht="21.75" customHeight="1" outlineLevel="1" x14ac:dyDescent="0.25">
      <c r="A24" s="660">
        <v>322</v>
      </c>
      <c r="B24" s="661" t="s">
        <v>49</v>
      </c>
      <c r="C24" s="627">
        <v>322</v>
      </c>
      <c r="D24" s="841" t="s">
        <v>4015</v>
      </c>
      <c r="E24" s="841" t="s">
        <v>4015</v>
      </c>
      <c r="F24" s="628" t="s">
        <v>49</v>
      </c>
      <c r="G24" s="630" t="s">
        <v>47</v>
      </c>
      <c r="H24" s="631" t="s">
        <v>47</v>
      </c>
      <c r="I24" s="631" t="s">
        <v>47</v>
      </c>
      <c r="J24" s="632" t="s">
        <v>47</v>
      </c>
      <c r="K24" s="631" t="s">
        <v>47</v>
      </c>
      <c r="L24" s="632" t="s">
        <v>47</v>
      </c>
      <c r="M24" s="632" t="s">
        <v>47</v>
      </c>
      <c r="N24" s="633" t="s">
        <v>47</v>
      </c>
      <c r="O24" s="633" t="s">
        <v>47</v>
      </c>
      <c r="P24" s="633" t="str">
        <f>VLOOKUP(O24,LOI_LPH[],2,TRUE)</f>
        <v>-</v>
      </c>
      <c r="Q24" s="566"/>
      <c r="R24" s="566"/>
    </row>
    <row r="25" spans="1:18" ht="21.75" customHeight="1" outlineLevel="2" x14ac:dyDescent="0.25">
      <c r="A25" s="662">
        <v>322</v>
      </c>
      <c r="B25" s="663" t="s">
        <v>49</v>
      </c>
      <c r="C25" s="664" t="s">
        <v>4019</v>
      </c>
      <c r="D25" s="665"/>
      <c r="E25" s="665"/>
      <c r="F25" s="666" t="s">
        <v>3873</v>
      </c>
      <c r="G25" s="667" t="s">
        <v>50</v>
      </c>
      <c r="H25" s="668" t="s">
        <v>47</v>
      </c>
      <c r="I25" s="669" t="s">
        <v>95</v>
      </c>
      <c r="J25" s="670" t="s">
        <v>47</v>
      </c>
      <c r="K25" s="671" t="s">
        <v>47</v>
      </c>
      <c r="L25" s="672" t="s">
        <v>47</v>
      </c>
      <c r="M25" s="671" t="s">
        <v>47</v>
      </c>
      <c r="N25" s="673" t="s">
        <v>4006</v>
      </c>
      <c r="O25" s="673">
        <v>3</v>
      </c>
      <c r="P25" s="673">
        <f>VLOOKUP(O25,LOI_LPH[],2,TRUE)</f>
        <v>200</v>
      </c>
      <c r="Q25" s="566"/>
      <c r="R25" s="566"/>
    </row>
    <row r="26" spans="1:18" ht="21.75" customHeight="1" outlineLevel="2" x14ac:dyDescent="0.25">
      <c r="A26" s="662">
        <v>322</v>
      </c>
      <c r="B26" s="663" t="s">
        <v>49</v>
      </c>
      <c r="C26" s="664" t="s">
        <v>4018</v>
      </c>
      <c r="D26" s="665"/>
      <c r="E26" s="665"/>
      <c r="F26" s="666" t="s">
        <v>3875</v>
      </c>
      <c r="G26" s="667" t="s">
        <v>50</v>
      </c>
      <c r="H26" s="668" t="s">
        <v>47</v>
      </c>
      <c r="I26" s="669" t="s">
        <v>95</v>
      </c>
      <c r="J26" s="670" t="s">
        <v>47</v>
      </c>
      <c r="K26" s="671" t="s">
        <v>47</v>
      </c>
      <c r="L26" s="672" t="s">
        <v>47</v>
      </c>
      <c r="M26" s="671" t="s">
        <v>47</v>
      </c>
      <c r="N26" s="673" t="s">
        <v>4006</v>
      </c>
      <c r="O26" s="673">
        <v>3</v>
      </c>
      <c r="P26" s="673">
        <f>VLOOKUP(O26,LOI_LPH[],2,TRUE)</f>
        <v>200</v>
      </c>
      <c r="Q26" s="566"/>
      <c r="R26" s="566"/>
    </row>
    <row r="27" spans="1:18" ht="21.75" customHeight="1" outlineLevel="2" x14ac:dyDescent="0.25">
      <c r="A27" s="662">
        <v>322</v>
      </c>
      <c r="B27" s="663" t="s">
        <v>49</v>
      </c>
      <c r="C27" s="664" t="s">
        <v>4020</v>
      </c>
      <c r="D27" s="665"/>
      <c r="E27" s="665"/>
      <c r="F27" s="666" t="s">
        <v>3874</v>
      </c>
      <c r="G27" s="667" t="s">
        <v>50</v>
      </c>
      <c r="H27" s="668" t="s">
        <v>47</v>
      </c>
      <c r="I27" s="669" t="s">
        <v>95</v>
      </c>
      <c r="J27" s="670" t="s">
        <v>47</v>
      </c>
      <c r="K27" s="671" t="s">
        <v>47</v>
      </c>
      <c r="L27" s="672" t="s">
        <v>47</v>
      </c>
      <c r="M27" s="671" t="s">
        <v>47</v>
      </c>
      <c r="N27" s="673" t="s">
        <v>4006</v>
      </c>
      <c r="O27" s="673">
        <v>3</v>
      </c>
      <c r="P27" s="673">
        <f>VLOOKUP(O27,LOI_LPH[],2,TRUE)</f>
        <v>200</v>
      </c>
      <c r="Q27" s="566"/>
      <c r="R27" s="566"/>
    </row>
    <row r="28" spans="1:18" s="568" customFormat="1" ht="21.75" customHeight="1" outlineLevel="1" x14ac:dyDescent="0.25">
      <c r="A28" s="627">
        <v>323</v>
      </c>
      <c r="B28" s="628" t="s">
        <v>52</v>
      </c>
      <c r="C28" s="627">
        <v>323</v>
      </c>
      <c r="D28" s="841" t="s">
        <v>4015</v>
      </c>
      <c r="E28" s="841" t="s">
        <v>4015</v>
      </c>
      <c r="F28" s="628" t="s">
        <v>52</v>
      </c>
      <c r="G28" s="630" t="s">
        <v>53</v>
      </c>
      <c r="H28" s="631" t="s">
        <v>47</v>
      </c>
      <c r="I28" s="631" t="s">
        <v>47</v>
      </c>
      <c r="J28" s="632" t="s">
        <v>47</v>
      </c>
      <c r="K28" s="631" t="s">
        <v>47</v>
      </c>
      <c r="L28" s="632" t="s">
        <v>47</v>
      </c>
      <c r="M28" s="631" t="s">
        <v>47</v>
      </c>
      <c r="N28" s="633" t="s">
        <v>4006</v>
      </c>
      <c r="O28" s="633">
        <v>3</v>
      </c>
      <c r="P28" s="633">
        <f>VLOOKUP(O28,LOI_LPH[],2,TRUE)</f>
        <v>200</v>
      </c>
      <c r="Q28" s="566"/>
      <c r="R28" s="566"/>
    </row>
    <row r="29" spans="1:18" s="568" customFormat="1" ht="21.75" customHeight="1" outlineLevel="1" x14ac:dyDescent="0.25">
      <c r="A29" s="627">
        <v>331</v>
      </c>
      <c r="B29" s="628" t="s">
        <v>76</v>
      </c>
      <c r="C29" s="674">
        <v>331</v>
      </c>
      <c r="D29" s="840" t="s">
        <v>4015</v>
      </c>
      <c r="E29" s="840" t="s">
        <v>4015</v>
      </c>
      <c r="F29" s="628" t="s">
        <v>76</v>
      </c>
      <c r="G29" s="630" t="s">
        <v>77</v>
      </c>
      <c r="H29" s="631" t="s">
        <v>47</v>
      </c>
      <c r="I29" s="631" t="s">
        <v>77</v>
      </c>
      <c r="J29" s="632" t="s">
        <v>47</v>
      </c>
      <c r="K29" s="631" t="s">
        <v>47</v>
      </c>
      <c r="L29" s="632" t="s">
        <v>47</v>
      </c>
      <c r="M29" s="631" t="s">
        <v>47</v>
      </c>
      <c r="N29" s="633" t="s">
        <v>4006</v>
      </c>
      <c r="O29" s="633">
        <v>2</v>
      </c>
      <c r="P29" s="633">
        <f>VLOOKUP(O29,LOI_LPH[],2,TRUE)</f>
        <v>100</v>
      </c>
      <c r="Q29" s="566"/>
      <c r="R29" s="566"/>
    </row>
    <row r="30" spans="1:18" s="569" customFormat="1" ht="21.75" customHeight="1" outlineLevel="2" x14ac:dyDescent="0.2">
      <c r="A30" s="657">
        <v>331</v>
      </c>
      <c r="B30" s="635" t="s">
        <v>76</v>
      </c>
      <c r="C30" s="658">
        <v>331</v>
      </c>
      <c r="D30" s="636"/>
      <c r="E30" s="636"/>
      <c r="F30" s="644" t="s">
        <v>3864</v>
      </c>
      <c r="G30" s="637" t="s">
        <v>1519</v>
      </c>
      <c r="H30" s="655" t="s">
        <v>1517</v>
      </c>
      <c r="I30" s="645" t="s">
        <v>1519</v>
      </c>
      <c r="J30" s="675" t="s">
        <v>1517</v>
      </c>
      <c r="K30" s="655" t="s">
        <v>1533</v>
      </c>
      <c r="L30" s="642"/>
      <c r="M30" s="655"/>
      <c r="N30" s="643" t="s">
        <v>26</v>
      </c>
      <c r="O30" s="643">
        <v>3</v>
      </c>
      <c r="P30" s="643">
        <f>VLOOKUP(O30,LOI_LPH[],2,TRUE)</f>
        <v>200</v>
      </c>
      <c r="Q30" s="566"/>
      <c r="R30" s="566"/>
    </row>
    <row r="31" spans="1:18" s="569" customFormat="1" ht="21.75" customHeight="1" outlineLevel="2" x14ac:dyDescent="0.2">
      <c r="A31" s="657">
        <v>331</v>
      </c>
      <c r="B31" s="635" t="s">
        <v>76</v>
      </c>
      <c r="C31" s="658">
        <v>331</v>
      </c>
      <c r="D31" s="636"/>
      <c r="E31" s="636"/>
      <c r="F31" s="644" t="s">
        <v>1582</v>
      </c>
      <c r="G31" s="637" t="s">
        <v>1521</v>
      </c>
      <c r="H31" s="655" t="s">
        <v>1517</v>
      </c>
      <c r="I31" s="645" t="s">
        <v>1521</v>
      </c>
      <c r="J31" s="675" t="s">
        <v>1517</v>
      </c>
      <c r="K31" s="655" t="s">
        <v>1533</v>
      </c>
      <c r="L31" s="642"/>
      <c r="M31" s="655" t="s">
        <v>3931</v>
      </c>
      <c r="N31" s="643" t="s">
        <v>26</v>
      </c>
      <c r="O31" s="643">
        <v>3</v>
      </c>
      <c r="P31" s="643">
        <f>VLOOKUP(O31,LOI_LPH[],2,TRUE)</f>
        <v>200</v>
      </c>
      <c r="Q31" s="566"/>
      <c r="R31" s="566"/>
    </row>
    <row r="32" spans="1:18" s="569" customFormat="1" ht="21.75" customHeight="1" outlineLevel="2" x14ac:dyDescent="0.2">
      <c r="A32" s="657">
        <v>331</v>
      </c>
      <c r="B32" s="635" t="s">
        <v>76</v>
      </c>
      <c r="C32" s="658">
        <v>331</v>
      </c>
      <c r="D32" s="636"/>
      <c r="E32" s="636"/>
      <c r="F32" s="644" t="s">
        <v>1522</v>
      </c>
      <c r="G32" s="637" t="s">
        <v>1523</v>
      </c>
      <c r="H32" s="655" t="s">
        <v>1517</v>
      </c>
      <c r="I32" s="645" t="s">
        <v>1523</v>
      </c>
      <c r="J32" s="675" t="s">
        <v>1517</v>
      </c>
      <c r="K32" s="640" t="s">
        <v>1520</v>
      </c>
      <c r="L32" s="659" t="s">
        <v>1564</v>
      </c>
      <c r="M32" s="655" t="s">
        <v>1565</v>
      </c>
      <c r="N32" s="643" t="s">
        <v>4006</v>
      </c>
      <c r="O32" s="643">
        <v>2</v>
      </c>
      <c r="P32" s="643">
        <f>VLOOKUP(O32,LOI_LPH[],2,TRUE)</f>
        <v>100</v>
      </c>
      <c r="Q32" s="566"/>
      <c r="R32" s="566"/>
    </row>
    <row r="33" spans="1:18" s="569" customFormat="1" ht="21.75" customHeight="1" outlineLevel="2" x14ac:dyDescent="0.2">
      <c r="A33" s="657">
        <v>331</v>
      </c>
      <c r="B33" s="635" t="s">
        <v>76</v>
      </c>
      <c r="C33" s="658">
        <v>331</v>
      </c>
      <c r="D33" s="636"/>
      <c r="E33" s="636"/>
      <c r="F33" s="644" t="s">
        <v>3872</v>
      </c>
      <c r="G33" s="637" t="s">
        <v>1524</v>
      </c>
      <c r="H33" s="655" t="s">
        <v>1517</v>
      </c>
      <c r="I33" s="645" t="s">
        <v>1524</v>
      </c>
      <c r="J33" s="675" t="s">
        <v>1517</v>
      </c>
      <c r="K33" s="640" t="s">
        <v>1520</v>
      </c>
      <c r="L33" s="659" t="s">
        <v>1564</v>
      </c>
      <c r="M33" s="655" t="s">
        <v>1565</v>
      </c>
      <c r="N33" s="643" t="s">
        <v>4006</v>
      </c>
      <c r="O33" s="643">
        <v>2</v>
      </c>
      <c r="P33" s="643">
        <f>VLOOKUP(O33,LOI_LPH[],2,TRUE)</f>
        <v>100</v>
      </c>
      <c r="Q33" s="566"/>
      <c r="R33" s="566"/>
    </row>
    <row r="34" spans="1:18" s="566" customFormat="1" ht="21.75" customHeight="1" outlineLevel="1" x14ac:dyDescent="0.25">
      <c r="A34" s="676">
        <v>334</v>
      </c>
      <c r="B34" s="677" t="s">
        <v>88</v>
      </c>
      <c r="C34" s="627">
        <v>334</v>
      </c>
      <c r="D34" s="840" t="s">
        <v>4015</v>
      </c>
      <c r="E34" s="840" t="s">
        <v>4015</v>
      </c>
      <c r="F34" s="628" t="s">
        <v>90</v>
      </c>
      <c r="G34" s="630" t="s">
        <v>47</v>
      </c>
      <c r="H34" s="631" t="s">
        <v>47</v>
      </c>
      <c r="I34" s="631" t="s">
        <v>47</v>
      </c>
      <c r="J34" s="632" t="s">
        <v>47</v>
      </c>
      <c r="K34" s="631" t="s">
        <v>47</v>
      </c>
      <c r="L34" s="632" t="s">
        <v>47</v>
      </c>
      <c r="M34" s="631" t="s">
        <v>47</v>
      </c>
      <c r="N34" s="633" t="s">
        <v>26</v>
      </c>
      <c r="O34" s="633">
        <v>3</v>
      </c>
      <c r="P34" s="633">
        <f>VLOOKUP(O34,LOI_LPH[],2,TRUE)</f>
        <v>200</v>
      </c>
    </row>
    <row r="35" spans="1:18" ht="21.75" customHeight="1" outlineLevel="2" collapsed="1" x14ac:dyDescent="0.25">
      <c r="A35" s="662">
        <v>334</v>
      </c>
      <c r="B35" s="663" t="s">
        <v>88</v>
      </c>
      <c r="C35" s="678" t="s">
        <v>91</v>
      </c>
      <c r="D35" s="679"/>
      <c r="E35" s="679"/>
      <c r="F35" s="680" t="s">
        <v>92</v>
      </c>
      <c r="G35" s="681" t="s">
        <v>95</v>
      </c>
      <c r="H35" s="668" t="s">
        <v>47</v>
      </c>
      <c r="I35" s="669" t="s">
        <v>95</v>
      </c>
      <c r="J35" s="670" t="s">
        <v>47</v>
      </c>
      <c r="K35" s="671" t="s">
        <v>47</v>
      </c>
      <c r="L35" s="672" t="s">
        <v>47</v>
      </c>
      <c r="M35" s="671" t="s">
        <v>47</v>
      </c>
      <c r="N35" s="670" t="s">
        <v>26</v>
      </c>
      <c r="O35" s="670">
        <v>3</v>
      </c>
      <c r="P35" s="673">
        <f>VLOOKUP(O35,LOI_LPH[],2,TRUE)</f>
        <v>200</v>
      </c>
    </row>
    <row r="36" spans="1:18" ht="21.75" customHeight="1" outlineLevel="2" x14ac:dyDescent="0.2">
      <c r="A36" s="657">
        <v>334</v>
      </c>
      <c r="B36" s="635" t="s">
        <v>88</v>
      </c>
      <c r="C36" s="657" t="s">
        <v>91</v>
      </c>
      <c r="D36" s="682"/>
      <c r="E36" s="682"/>
      <c r="F36" s="683" t="s">
        <v>881</v>
      </c>
      <c r="G36" s="683" t="s">
        <v>1570</v>
      </c>
      <c r="H36" s="652" t="s">
        <v>1571</v>
      </c>
      <c r="I36" s="683" t="s">
        <v>1570</v>
      </c>
      <c r="J36" s="646" t="s">
        <v>1571</v>
      </c>
      <c r="K36" s="645" t="s">
        <v>1520</v>
      </c>
      <c r="L36" s="675" t="s">
        <v>1564</v>
      </c>
      <c r="M36" s="651" t="s">
        <v>1565</v>
      </c>
      <c r="N36" s="684" t="s">
        <v>26</v>
      </c>
      <c r="O36" s="685">
        <v>5</v>
      </c>
      <c r="P36" s="643">
        <f>VLOOKUP(O36,LOI_LPH[],2,TRUE)</f>
        <v>300</v>
      </c>
    </row>
    <row r="37" spans="1:18" ht="21.75" customHeight="1" outlineLevel="2" x14ac:dyDescent="0.25">
      <c r="A37" s="657">
        <v>334</v>
      </c>
      <c r="B37" s="635" t="s">
        <v>88</v>
      </c>
      <c r="C37" s="657" t="s">
        <v>91</v>
      </c>
      <c r="D37" s="682"/>
      <c r="E37" s="682"/>
      <c r="F37" s="683" t="s">
        <v>885</v>
      </c>
      <c r="G37" s="683"/>
      <c r="H37" s="652" t="s">
        <v>4021</v>
      </c>
      <c r="I37" s="683"/>
      <c r="J37" s="646" t="s">
        <v>4021</v>
      </c>
      <c r="K37" s="651" t="s">
        <v>1533</v>
      </c>
      <c r="L37" s="675" t="s">
        <v>1564</v>
      </c>
      <c r="M37" s="651" t="s">
        <v>1573</v>
      </c>
      <c r="N37" s="684" t="s">
        <v>26</v>
      </c>
      <c r="O37" s="685">
        <v>5</v>
      </c>
      <c r="P37" s="643">
        <f>VLOOKUP(O37,LOI_LPH[],2,TRUE)</f>
        <v>300</v>
      </c>
    </row>
    <row r="38" spans="1:18" ht="21.75" customHeight="1" outlineLevel="2" x14ac:dyDescent="0.25">
      <c r="A38" s="657">
        <v>334</v>
      </c>
      <c r="B38" s="635" t="s">
        <v>88</v>
      </c>
      <c r="C38" s="657" t="s">
        <v>91</v>
      </c>
      <c r="D38" s="682"/>
      <c r="E38" s="682"/>
      <c r="F38" s="683" t="s">
        <v>1574</v>
      </c>
      <c r="G38" s="683"/>
      <c r="H38" s="652" t="s">
        <v>4021</v>
      </c>
      <c r="I38" s="683"/>
      <c r="J38" s="646" t="s">
        <v>4021</v>
      </c>
      <c r="K38" s="651" t="s">
        <v>1575</v>
      </c>
      <c r="L38" s="675" t="s">
        <v>1568</v>
      </c>
      <c r="M38" s="651" t="s">
        <v>1569</v>
      </c>
      <c r="N38" s="684" t="s">
        <v>26</v>
      </c>
      <c r="O38" s="685">
        <v>5</v>
      </c>
      <c r="P38" s="643">
        <f>VLOOKUP(O38,LOI_LPH[],2,TRUE)</f>
        <v>300</v>
      </c>
    </row>
    <row r="39" spans="1:18" ht="21.75" customHeight="1" outlineLevel="2" x14ac:dyDescent="0.25">
      <c r="A39" s="657">
        <v>334</v>
      </c>
      <c r="B39" s="635" t="s">
        <v>88</v>
      </c>
      <c r="C39" s="657" t="s">
        <v>91</v>
      </c>
      <c r="D39" s="682"/>
      <c r="E39" s="682"/>
      <c r="F39" s="683" t="s">
        <v>4024</v>
      </c>
      <c r="G39" s="683"/>
      <c r="H39" s="652" t="s">
        <v>4021</v>
      </c>
      <c r="I39" s="683"/>
      <c r="J39" s="646" t="s">
        <v>4021</v>
      </c>
      <c r="K39" s="651" t="s">
        <v>1575</v>
      </c>
      <c r="L39" s="675" t="s">
        <v>1568</v>
      </c>
      <c r="M39" s="651" t="s">
        <v>1569</v>
      </c>
      <c r="N39" s="684" t="s">
        <v>26</v>
      </c>
      <c r="O39" s="685">
        <v>5</v>
      </c>
      <c r="P39" s="643">
        <f>VLOOKUP(O39,LOI_LPH[],2,TRUE)</f>
        <v>300</v>
      </c>
    </row>
    <row r="40" spans="1:18" ht="21.75" customHeight="1" outlineLevel="2" x14ac:dyDescent="0.25">
      <c r="A40" s="657">
        <v>334</v>
      </c>
      <c r="B40" s="635" t="s">
        <v>88</v>
      </c>
      <c r="C40" s="657" t="s">
        <v>91</v>
      </c>
      <c r="D40" s="682"/>
      <c r="E40" s="682"/>
      <c r="F40" s="683" t="s">
        <v>1576</v>
      </c>
      <c r="G40" s="683"/>
      <c r="H40" s="652" t="s">
        <v>4021</v>
      </c>
      <c r="I40" s="683"/>
      <c r="J40" s="646" t="s">
        <v>4021</v>
      </c>
      <c r="K40" s="651" t="s">
        <v>1533</v>
      </c>
      <c r="L40" s="675" t="s">
        <v>1564</v>
      </c>
      <c r="M40" s="651" t="s">
        <v>1577</v>
      </c>
      <c r="N40" s="684" t="s">
        <v>26</v>
      </c>
      <c r="O40" s="685">
        <v>5</v>
      </c>
      <c r="P40" s="643">
        <f>VLOOKUP(O40,LOI_LPH[],2,TRUE)</f>
        <v>300</v>
      </c>
    </row>
    <row r="41" spans="1:18" ht="21.75" customHeight="1" outlineLevel="2" x14ac:dyDescent="0.25">
      <c r="A41" s="657">
        <v>334</v>
      </c>
      <c r="B41" s="635" t="s">
        <v>88</v>
      </c>
      <c r="C41" s="657" t="s">
        <v>91</v>
      </c>
      <c r="D41" s="682"/>
      <c r="E41" s="682"/>
      <c r="F41" s="683" t="s">
        <v>1578</v>
      </c>
      <c r="G41" s="683"/>
      <c r="H41" s="652" t="s">
        <v>4021</v>
      </c>
      <c r="I41" s="683"/>
      <c r="J41" s="646" t="s">
        <v>4021</v>
      </c>
      <c r="K41" s="651" t="s">
        <v>1533</v>
      </c>
      <c r="L41" s="675" t="s">
        <v>1564</v>
      </c>
      <c r="M41" s="651" t="s">
        <v>1579</v>
      </c>
      <c r="N41" s="684" t="s">
        <v>26</v>
      </c>
      <c r="O41" s="685">
        <v>5</v>
      </c>
      <c r="P41" s="643">
        <f>VLOOKUP(O41,LOI_LPH[],2,TRUE)</f>
        <v>300</v>
      </c>
    </row>
    <row r="42" spans="1:18" ht="21.75" customHeight="1" outlineLevel="2" x14ac:dyDescent="0.2">
      <c r="A42" s="657">
        <v>334</v>
      </c>
      <c r="B42" s="635" t="s">
        <v>88</v>
      </c>
      <c r="C42" s="657" t="s">
        <v>91</v>
      </c>
      <c r="D42" s="682"/>
      <c r="E42" s="682"/>
      <c r="F42" s="683" t="s">
        <v>3868</v>
      </c>
      <c r="G42" s="683" t="s">
        <v>3975</v>
      </c>
      <c r="H42" s="652" t="s">
        <v>1571</v>
      </c>
      <c r="I42" s="683" t="s">
        <v>3975</v>
      </c>
      <c r="J42" s="646" t="s">
        <v>1571</v>
      </c>
      <c r="K42" s="645" t="s">
        <v>1520</v>
      </c>
      <c r="L42" s="675" t="s">
        <v>1564</v>
      </c>
      <c r="M42" s="651" t="s">
        <v>1565</v>
      </c>
      <c r="N42" s="684" t="s">
        <v>26</v>
      </c>
      <c r="O42" s="685">
        <v>5</v>
      </c>
      <c r="P42" s="643">
        <f>VLOOKUP(O42,LOI_LPH[],2,TRUE)</f>
        <v>300</v>
      </c>
    </row>
    <row r="43" spans="1:18" ht="21.75" customHeight="1" outlineLevel="2" x14ac:dyDescent="0.2">
      <c r="A43" s="657">
        <v>334</v>
      </c>
      <c r="B43" s="635" t="s">
        <v>88</v>
      </c>
      <c r="C43" s="657" t="s">
        <v>91</v>
      </c>
      <c r="D43" s="682"/>
      <c r="E43" s="682"/>
      <c r="F43" s="683" t="s">
        <v>1581</v>
      </c>
      <c r="G43" s="683"/>
      <c r="H43" s="652" t="s">
        <v>4021</v>
      </c>
      <c r="I43" s="683"/>
      <c r="J43" s="646" t="s">
        <v>4021</v>
      </c>
      <c r="K43" s="645" t="s">
        <v>1520</v>
      </c>
      <c r="L43" s="675" t="s">
        <v>1564</v>
      </c>
      <c r="M43" s="651" t="s">
        <v>1565</v>
      </c>
      <c r="N43" s="684" t="s">
        <v>26</v>
      </c>
      <c r="O43" s="685">
        <v>5</v>
      </c>
      <c r="P43" s="643">
        <f>VLOOKUP(O43,LOI_LPH[],2,TRUE)</f>
        <v>300</v>
      </c>
    </row>
    <row r="44" spans="1:18" ht="21.75" customHeight="1" outlineLevel="2" x14ac:dyDescent="0.25">
      <c r="A44" s="657">
        <v>334</v>
      </c>
      <c r="B44" s="635" t="s">
        <v>88</v>
      </c>
      <c r="C44" s="657" t="s">
        <v>91</v>
      </c>
      <c r="D44" s="686"/>
      <c r="E44" s="686"/>
      <c r="F44" s="683" t="s">
        <v>1582</v>
      </c>
      <c r="G44" s="683" t="s">
        <v>1521</v>
      </c>
      <c r="H44" s="652" t="s">
        <v>1571</v>
      </c>
      <c r="I44" s="683" t="s">
        <v>1521</v>
      </c>
      <c r="J44" s="646" t="s">
        <v>1571</v>
      </c>
      <c r="K44" s="651" t="s">
        <v>1533</v>
      </c>
      <c r="L44" s="675" t="s">
        <v>1564</v>
      </c>
      <c r="M44" s="651" t="s">
        <v>1583</v>
      </c>
      <c r="N44" s="684" t="s">
        <v>26</v>
      </c>
      <c r="O44" s="685">
        <v>3</v>
      </c>
      <c r="P44" s="643">
        <f>VLOOKUP(O44,LOI_LPH[],2,TRUE)</f>
        <v>200</v>
      </c>
    </row>
    <row r="45" spans="1:18" ht="21.75" customHeight="1" outlineLevel="2" x14ac:dyDescent="0.2">
      <c r="A45" s="657">
        <v>334</v>
      </c>
      <c r="B45" s="635" t="s">
        <v>88</v>
      </c>
      <c r="C45" s="657" t="s">
        <v>91</v>
      </c>
      <c r="D45" s="686"/>
      <c r="E45" s="686"/>
      <c r="F45" s="683" t="s">
        <v>3862</v>
      </c>
      <c r="G45" s="683" t="s">
        <v>3973</v>
      </c>
      <c r="H45" s="652" t="s">
        <v>1571</v>
      </c>
      <c r="I45" s="683" t="s">
        <v>3973</v>
      </c>
      <c r="J45" s="646" t="s">
        <v>1571</v>
      </c>
      <c r="K45" s="645" t="s">
        <v>3972</v>
      </c>
      <c r="L45" s="675" t="s">
        <v>3919</v>
      </c>
      <c r="M45" s="651" t="s">
        <v>3932</v>
      </c>
      <c r="N45" s="684" t="s">
        <v>26</v>
      </c>
      <c r="O45" s="685">
        <v>3</v>
      </c>
      <c r="P45" s="643">
        <f>VLOOKUP(O45,LOI_LPH[],2,TRUE)</f>
        <v>200</v>
      </c>
    </row>
    <row r="46" spans="1:18" ht="21.75" customHeight="1" outlineLevel="2" x14ac:dyDescent="0.2">
      <c r="A46" s="657">
        <v>334</v>
      </c>
      <c r="B46" s="635" t="s">
        <v>88</v>
      </c>
      <c r="C46" s="657" t="s">
        <v>91</v>
      </c>
      <c r="D46" s="686"/>
      <c r="E46" s="686"/>
      <c r="F46" s="683" t="s">
        <v>1522</v>
      </c>
      <c r="G46" s="683" t="s">
        <v>1523</v>
      </c>
      <c r="H46" s="652" t="s">
        <v>1571</v>
      </c>
      <c r="I46" s="683" t="s">
        <v>1523</v>
      </c>
      <c r="J46" s="646" t="s">
        <v>1571</v>
      </c>
      <c r="K46" s="645" t="s">
        <v>1520</v>
      </c>
      <c r="L46" s="675" t="s">
        <v>1564</v>
      </c>
      <c r="M46" s="651" t="s">
        <v>1565</v>
      </c>
      <c r="N46" s="684" t="s">
        <v>26</v>
      </c>
      <c r="O46" s="685">
        <v>3</v>
      </c>
      <c r="P46" s="643">
        <f>VLOOKUP(O46,LOI_LPH[],2,TRUE)</f>
        <v>200</v>
      </c>
    </row>
    <row r="47" spans="1:18" ht="21.75" customHeight="1" outlineLevel="2" x14ac:dyDescent="0.2">
      <c r="A47" s="657">
        <v>334</v>
      </c>
      <c r="B47" s="635" t="s">
        <v>88</v>
      </c>
      <c r="C47" s="657" t="s">
        <v>91</v>
      </c>
      <c r="D47" s="682"/>
      <c r="E47" s="682"/>
      <c r="F47" s="683" t="s">
        <v>3866</v>
      </c>
      <c r="G47" s="683" t="s">
        <v>1585</v>
      </c>
      <c r="H47" s="652" t="s">
        <v>1571</v>
      </c>
      <c r="I47" s="683" t="s">
        <v>1585</v>
      </c>
      <c r="J47" s="646" t="s">
        <v>1571</v>
      </c>
      <c r="K47" s="645" t="s">
        <v>1518</v>
      </c>
      <c r="L47" s="675" t="s">
        <v>1564</v>
      </c>
      <c r="M47" s="651" t="s">
        <v>1586</v>
      </c>
      <c r="N47" s="684" t="s">
        <v>26</v>
      </c>
      <c r="O47" s="685">
        <v>5</v>
      </c>
      <c r="P47" s="643">
        <f>VLOOKUP(O47,LOI_LPH[],2,TRUE)</f>
        <v>300</v>
      </c>
    </row>
    <row r="48" spans="1:18" ht="21.75" customHeight="1" outlineLevel="2" x14ac:dyDescent="0.2">
      <c r="A48" s="657">
        <v>334</v>
      </c>
      <c r="B48" s="635" t="s">
        <v>88</v>
      </c>
      <c r="C48" s="657" t="s">
        <v>91</v>
      </c>
      <c r="D48" s="682"/>
      <c r="E48" s="682"/>
      <c r="F48" s="683" t="s">
        <v>3867</v>
      </c>
      <c r="G48" s="683" t="s">
        <v>1588</v>
      </c>
      <c r="H48" s="652" t="s">
        <v>1571</v>
      </c>
      <c r="I48" s="683" t="s">
        <v>1588</v>
      </c>
      <c r="J48" s="646" t="s">
        <v>1571</v>
      </c>
      <c r="K48" s="645" t="s">
        <v>1520</v>
      </c>
      <c r="L48" s="675" t="s">
        <v>1564</v>
      </c>
      <c r="M48" s="651" t="s">
        <v>1565</v>
      </c>
      <c r="N48" s="684" t="s">
        <v>26</v>
      </c>
      <c r="O48" s="685">
        <v>5</v>
      </c>
      <c r="P48" s="643">
        <f>VLOOKUP(O48,LOI_LPH[],2,TRUE)</f>
        <v>300</v>
      </c>
    </row>
    <row r="49" spans="1:16" ht="21.75" customHeight="1" outlineLevel="2" x14ac:dyDescent="0.2">
      <c r="A49" s="657">
        <v>334</v>
      </c>
      <c r="B49" s="635" t="s">
        <v>88</v>
      </c>
      <c r="C49" s="657" t="s">
        <v>91</v>
      </c>
      <c r="D49" s="682"/>
      <c r="E49" s="682"/>
      <c r="F49" s="683" t="s">
        <v>3865</v>
      </c>
      <c r="G49" s="683" t="s">
        <v>3974</v>
      </c>
      <c r="H49" s="652" t="s">
        <v>1571</v>
      </c>
      <c r="I49" s="683" t="s">
        <v>3974</v>
      </c>
      <c r="J49" s="646" t="s">
        <v>1571</v>
      </c>
      <c r="K49" s="645" t="s">
        <v>1520</v>
      </c>
      <c r="L49" s="675" t="s">
        <v>1564</v>
      </c>
      <c r="M49" s="651" t="s">
        <v>1565</v>
      </c>
      <c r="N49" s="684" t="s">
        <v>26</v>
      </c>
      <c r="O49" s="685">
        <v>5</v>
      </c>
      <c r="P49" s="643">
        <f>VLOOKUP(O49,LOI_LPH[],2,TRUE)</f>
        <v>300</v>
      </c>
    </row>
    <row r="50" spans="1:16" ht="21.75" customHeight="1" outlineLevel="2" x14ac:dyDescent="0.2">
      <c r="A50" s="657">
        <v>334</v>
      </c>
      <c r="B50" s="635" t="s">
        <v>88</v>
      </c>
      <c r="C50" s="657" t="s">
        <v>91</v>
      </c>
      <c r="D50" s="682"/>
      <c r="E50" s="682"/>
      <c r="F50" s="683" t="s">
        <v>3870</v>
      </c>
      <c r="G50" s="683" t="s">
        <v>3976</v>
      </c>
      <c r="H50" s="652" t="s">
        <v>1571</v>
      </c>
      <c r="I50" s="683" t="s">
        <v>3976</v>
      </c>
      <c r="J50" s="646" t="s">
        <v>1571</v>
      </c>
      <c r="K50" s="645" t="s">
        <v>1518</v>
      </c>
      <c r="L50" s="675" t="s">
        <v>1564</v>
      </c>
      <c r="M50" s="651" t="s">
        <v>3869</v>
      </c>
      <c r="N50" s="684" t="s">
        <v>26</v>
      </c>
      <c r="O50" s="685">
        <v>5</v>
      </c>
      <c r="P50" s="643">
        <f>VLOOKUP(O50,LOI_LPH[],2,TRUE)</f>
        <v>300</v>
      </c>
    </row>
    <row r="51" spans="1:16" ht="21.75" customHeight="1" outlineLevel="2" x14ac:dyDescent="0.2">
      <c r="A51" s="657">
        <v>334</v>
      </c>
      <c r="B51" s="635" t="s">
        <v>88</v>
      </c>
      <c r="C51" s="657" t="s">
        <v>91</v>
      </c>
      <c r="D51" s="682"/>
      <c r="E51" s="682"/>
      <c r="F51" s="683" t="s">
        <v>3871</v>
      </c>
      <c r="G51" s="683"/>
      <c r="H51" s="652" t="s">
        <v>4021</v>
      </c>
      <c r="I51" s="683"/>
      <c r="J51" s="646" t="s">
        <v>4021</v>
      </c>
      <c r="K51" s="645" t="s">
        <v>1520</v>
      </c>
      <c r="L51" s="675" t="s">
        <v>1564</v>
      </c>
      <c r="M51" s="651" t="s">
        <v>1565</v>
      </c>
      <c r="N51" s="684" t="s">
        <v>26</v>
      </c>
      <c r="O51" s="685">
        <v>5</v>
      </c>
      <c r="P51" s="643">
        <f>VLOOKUP(O51,LOI_LPH[],2,TRUE)</f>
        <v>300</v>
      </c>
    </row>
    <row r="52" spans="1:16" ht="21.75" customHeight="1" outlineLevel="2" x14ac:dyDescent="0.25">
      <c r="A52" s="657">
        <v>334</v>
      </c>
      <c r="B52" s="635" t="s">
        <v>88</v>
      </c>
      <c r="C52" s="657" t="s">
        <v>91</v>
      </c>
      <c r="D52" s="682"/>
      <c r="E52" s="682"/>
      <c r="F52" s="687" t="s">
        <v>1592</v>
      </c>
      <c r="G52" s="687"/>
      <c r="H52" s="652" t="s">
        <v>4021</v>
      </c>
      <c r="I52" s="646"/>
      <c r="J52" s="646" t="s">
        <v>4021</v>
      </c>
      <c r="K52" s="651" t="s">
        <v>1533</v>
      </c>
      <c r="L52" s="675" t="s">
        <v>1564</v>
      </c>
      <c r="M52" s="651" t="s">
        <v>1567</v>
      </c>
      <c r="N52" s="688" t="s">
        <v>26</v>
      </c>
      <c r="O52" s="689">
        <v>8</v>
      </c>
      <c r="P52" s="643">
        <f>VLOOKUP(O52,LOI_LPH[],2,TRUE)</f>
        <v>500</v>
      </c>
    </row>
    <row r="53" spans="1:16" ht="21.75" customHeight="1" outlineLevel="2" x14ac:dyDescent="0.2">
      <c r="A53" s="657">
        <v>334</v>
      </c>
      <c r="B53" s="635" t="s">
        <v>88</v>
      </c>
      <c r="C53" s="657" t="s">
        <v>91</v>
      </c>
      <c r="D53" s="682"/>
      <c r="E53" s="682"/>
      <c r="F53" s="687" t="s">
        <v>3911</v>
      </c>
      <c r="G53" s="687"/>
      <c r="H53" s="652" t="s">
        <v>4021</v>
      </c>
      <c r="I53" s="683"/>
      <c r="J53" s="646" t="s">
        <v>4021</v>
      </c>
      <c r="K53" s="645" t="s">
        <v>1518</v>
      </c>
      <c r="L53" s="675" t="s">
        <v>1564</v>
      </c>
      <c r="M53" s="651" t="s">
        <v>1606</v>
      </c>
      <c r="N53" s="688" t="s">
        <v>26</v>
      </c>
      <c r="O53" s="689">
        <v>5</v>
      </c>
      <c r="P53" s="643">
        <f>VLOOKUP(O53,LOI_LPH[],2,TRUE)</f>
        <v>300</v>
      </c>
    </row>
    <row r="54" spans="1:16" ht="21.75" customHeight="1" outlineLevel="2" x14ac:dyDescent="0.2">
      <c r="A54" s="657">
        <v>334</v>
      </c>
      <c r="B54" s="635" t="s">
        <v>88</v>
      </c>
      <c r="C54" s="657" t="s">
        <v>91</v>
      </c>
      <c r="D54" s="690"/>
      <c r="E54" s="690"/>
      <c r="F54" s="635" t="s">
        <v>3912</v>
      </c>
      <c r="G54" s="635"/>
      <c r="H54" s="652" t="s">
        <v>4021</v>
      </c>
      <c r="I54" s="683"/>
      <c r="J54" s="646" t="s">
        <v>4021</v>
      </c>
      <c r="K54" s="645" t="s">
        <v>1518</v>
      </c>
      <c r="L54" s="675" t="s">
        <v>1564</v>
      </c>
      <c r="M54" s="651" t="s">
        <v>1606</v>
      </c>
      <c r="N54" s="689" t="s">
        <v>26</v>
      </c>
      <c r="O54" s="689">
        <v>5</v>
      </c>
      <c r="P54" s="643">
        <f>VLOOKUP(O54,LOI_LPH[],2,TRUE)</f>
        <v>300</v>
      </c>
    </row>
    <row r="55" spans="1:16" ht="21.75" customHeight="1" outlineLevel="2" collapsed="1" x14ac:dyDescent="0.25">
      <c r="A55" s="662">
        <v>334</v>
      </c>
      <c r="B55" s="663" t="s">
        <v>88</v>
      </c>
      <c r="C55" s="678" t="s">
        <v>97</v>
      </c>
      <c r="D55" s="691"/>
      <c r="E55" s="691"/>
      <c r="F55" s="666" t="s">
        <v>98</v>
      </c>
      <c r="G55" s="692" t="s">
        <v>95</v>
      </c>
      <c r="H55" s="668" t="s">
        <v>47</v>
      </c>
      <c r="I55" s="669" t="s">
        <v>95</v>
      </c>
      <c r="J55" s="670" t="s">
        <v>47</v>
      </c>
      <c r="K55" s="671" t="s">
        <v>47</v>
      </c>
      <c r="L55" s="672" t="s">
        <v>47</v>
      </c>
      <c r="M55" s="671" t="s">
        <v>47</v>
      </c>
      <c r="N55" s="673" t="s">
        <v>26</v>
      </c>
      <c r="O55" s="673">
        <v>3</v>
      </c>
      <c r="P55" s="673">
        <f>VLOOKUP(O55,LOI_LPH[],2,TRUE)</f>
        <v>200</v>
      </c>
    </row>
    <row r="56" spans="1:16" ht="21.75" customHeight="1" outlineLevel="2" x14ac:dyDescent="0.25">
      <c r="A56" s="657">
        <v>334</v>
      </c>
      <c r="B56" s="635" t="s">
        <v>88</v>
      </c>
      <c r="C56" s="657" t="s">
        <v>97</v>
      </c>
      <c r="D56" s="690"/>
      <c r="E56" s="690"/>
      <c r="F56" s="687" t="s">
        <v>881</v>
      </c>
      <c r="G56" s="687" t="s">
        <v>1570</v>
      </c>
      <c r="H56" s="652" t="s">
        <v>1571</v>
      </c>
      <c r="I56" s="683" t="s">
        <v>1570</v>
      </c>
      <c r="J56" s="646" t="s">
        <v>1571</v>
      </c>
      <c r="K56" s="655" t="s">
        <v>1533</v>
      </c>
      <c r="L56" s="659" t="s">
        <v>1602</v>
      </c>
      <c r="M56" s="655" t="s">
        <v>1572</v>
      </c>
      <c r="N56" s="689" t="s">
        <v>26</v>
      </c>
      <c r="O56" s="689">
        <v>5</v>
      </c>
      <c r="P56" s="643">
        <f>VLOOKUP(O56,LOI_LPH[],2,TRUE)</f>
        <v>300</v>
      </c>
    </row>
    <row r="57" spans="1:16" ht="21.75" customHeight="1" outlineLevel="2" x14ac:dyDescent="0.25">
      <c r="A57" s="657">
        <v>334</v>
      </c>
      <c r="B57" s="635" t="s">
        <v>88</v>
      </c>
      <c r="C57" s="657" t="s">
        <v>97</v>
      </c>
      <c r="D57" s="690"/>
      <c r="E57" s="690"/>
      <c r="F57" s="687" t="s">
        <v>1574</v>
      </c>
      <c r="G57" s="687"/>
      <c r="H57" s="652" t="s">
        <v>4021</v>
      </c>
      <c r="I57" s="683"/>
      <c r="J57" s="646" t="s">
        <v>4021</v>
      </c>
      <c r="K57" s="655" t="s">
        <v>1575</v>
      </c>
      <c r="L57" s="659" t="s">
        <v>1568</v>
      </c>
      <c r="M57" s="655" t="s">
        <v>1603</v>
      </c>
      <c r="N57" s="689" t="s">
        <v>26</v>
      </c>
      <c r="O57" s="689">
        <v>5</v>
      </c>
      <c r="P57" s="643">
        <f>VLOOKUP(O57,LOI_LPH[],2,TRUE)</f>
        <v>300</v>
      </c>
    </row>
    <row r="58" spans="1:16" ht="21.75" customHeight="1" outlineLevel="2" x14ac:dyDescent="0.25">
      <c r="A58" s="657">
        <v>334</v>
      </c>
      <c r="B58" s="635" t="s">
        <v>88</v>
      </c>
      <c r="C58" s="657" t="s">
        <v>97</v>
      </c>
      <c r="D58" s="690"/>
      <c r="E58" s="690"/>
      <c r="F58" s="687" t="s">
        <v>4024</v>
      </c>
      <c r="G58" s="687"/>
      <c r="H58" s="652" t="s">
        <v>4021</v>
      </c>
      <c r="I58" s="683"/>
      <c r="J58" s="646" t="s">
        <v>4021</v>
      </c>
      <c r="K58" s="655" t="s">
        <v>1575</v>
      </c>
      <c r="L58" s="659" t="s">
        <v>1568</v>
      </c>
      <c r="M58" s="655" t="s">
        <v>1603</v>
      </c>
      <c r="N58" s="689" t="s">
        <v>26</v>
      </c>
      <c r="O58" s="689">
        <v>5</v>
      </c>
      <c r="P58" s="643">
        <f>VLOOKUP(O58,LOI_LPH[],2,TRUE)</f>
        <v>300</v>
      </c>
    </row>
    <row r="59" spans="1:16" ht="21.75" customHeight="1" outlineLevel="2" x14ac:dyDescent="0.25">
      <c r="A59" s="657">
        <v>334</v>
      </c>
      <c r="B59" s="635" t="s">
        <v>88</v>
      </c>
      <c r="C59" s="657" t="s">
        <v>97</v>
      </c>
      <c r="D59" s="690"/>
      <c r="E59" s="690"/>
      <c r="F59" s="687" t="s">
        <v>1576</v>
      </c>
      <c r="G59" s="687"/>
      <c r="H59" s="652" t="s">
        <v>4021</v>
      </c>
      <c r="I59" s="683"/>
      <c r="J59" s="646" t="s">
        <v>4021</v>
      </c>
      <c r="K59" s="655" t="s">
        <v>1533</v>
      </c>
      <c r="L59" s="659" t="s">
        <v>1564</v>
      </c>
      <c r="M59" s="655" t="s">
        <v>1577</v>
      </c>
      <c r="N59" s="689" t="s">
        <v>26</v>
      </c>
      <c r="O59" s="689">
        <v>5</v>
      </c>
      <c r="P59" s="643">
        <f>VLOOKUP(O59,LOI_LPH[],2,TRUE)</f>
        <v>300</v>
      </c>
    </row>
    <row r="60" spans="1:16" ht="21.75" customHeight="1" outlineLevel="2" x14ac:dyDescent="0.2">
      <c r="A60" s="657">
        <v>334</v>
      </c>
      <c r="B60" s="635" t="s">
        <v>88</v>
      </c>
      <c r="C60" s="657" t="s">
        <v>97</v>
      </c>
      <c r="D60" s="690"/>
      <c r="E60" s="690"/>
      <c r="F60" s="687" t="s">
        <v>1581</v>
      </c>
      <c r="G60" s="687"/>
      <c r="H60" s="652" t="s">
        <v>4021</v>
      </c>
      <c r="I60" s="683"/>
      <c r="J60" s="646" t="s">
        <v>4021</v>
      </c>
      <c r="K60" s="640" t="s">
        <v>1520</v>
      </c>
      <c r="L60" s="659" t="s">
        <v>1564</v>
      </c>
      <c r="M60" s="655" t="s">
        <v>1565</v>
      </c>
      <c r="N60" s="689" t="s">
        <v>26</v>
      </c>
      <c r="O60" s="689">
        <v>5</v>
      </c>
      <c r="P60" s="643">
        <f>VLOOKUP(O60,LOI_LPH[],2,TRUE)</f>
        <v>300</v>
      </c>
    </row>
    <row r="61" spans="1:16" ht="21.75" customHeight="1" outlineLevel="2" x14ac:dyDescent="0.25">
      <c r="A61" s="657">
        <v>334</v>
      </c>
      <c r="B61" s="635" t="s">
        <v>88</v>
      </c>
      <c r="C61" s="657" t="s">
        <v>97</v>
      </c>
      <c r="D61" s="693"/>
      <c r="E61" s="693"/>
      <c r="F61" s="687" t="s">
        <v>1582</v>
      </c>
      <c r="G61" s="687" t="s">
        <v>1521</v>
      </c>
      <c r="H61" s="652" t="s">
        <v>1571</v>
      </c>
      <c r="I61" s="683" t="s">
        <v>1521</v>
      </c>
      <c r="J61" s="646" t="s">
        <v>1571</v>
      </c>
      <c r="K61" s="655" t="s">
        <v>1533</v>
      </c>
      <c r="L61" s="659" t="s">
        <v>1564</v>
      </c>
      <c r="M61" s="655" t="s">
        <v>1583</v>
      </c>
      <c r="N61" s="689" t="s">
        <v>26</v>
      </c>
      <c r="O61" s="689">
        <v>3</v>
      </c>
      <c r="P61" s="643">
        <f>VLOOKUP(O61,LOI_LPH[],2,TRUE)</f>
        <v>200</v>
      </c>
    </row>
    <row r="62" spans="1:16" ht="21.75" customHeight="1" outlineLevel="2" x14ac:dyDescent="0.2">
      <c r="A62" s="657">
        <v>334</v>
      </c>
      <c r="B62" s="635" t="s">
        <v>88</v>
      </c>
      <c r="C62" s="657" t="s">
        <v>97</v>
      </c>
      <c r="D62" s="693"/>
      <c r="E62" s="693"/>
      <c r="F62" s="687" t="s">
        <v>3862</v>
      </c>
      <c r="G62" s="687" t="s">
        <v>3973</v>
      </c>
      <c r="H62" s="652" t="s">
        <v>1571</v>
      </c>
      <c r="I62" s="683" t="s">
        <v>3973</v>
      </c>
      <c r="J62" s="646" t="s">
        <v>1571</v>
      </c>
      <c r="K62" s="640" t="s">
        <v>3972</v>
      </c>
      <c r="L62" s="659" t="s">
        <v>3919</v>
      </c>
      <c r="M62" s="655" t="s">
        <v>1569</v>
      </c>
      <c r="N62" s="689" t="s">
        <v>26</v>
      </c>
      <c r="O62" s="689">
        <v>3</v>
      </c>
      <c r="P62" s="643">
        <f>VLOOKUP(O62,LOI_LPH[],2,TRUE)</f>
        <v>200</v>
      </c>
    </row>
    <row r="63" spans="1:16" ht="21.75" customHeight="1" outlineLevel="2" x14ac:dyDescent="0.2">
      <c r="A63" s="657">
        <v>334</v>
      </c>
      <c r="B63" s="635" t="s">
        <v>88</v>
      </c>
      <c r="C63" s="657" t="s">
        <v>97</v>
      </c>
      <c r="D63" s="693"/>
      <c r="E63" s="693"/>
      <c r="F63" s="687" t="s">
        <v>1522</v>
      </c>
      <c r="G63" s="687" t="s">
        <v>1523</v>
      </c>
      <c r="H63" s="652" t="s">
        <v>1571</v>
      </c>
      <c r="I63" s="683" t="s">
        <v>1523</v>
      </c>
      <c r="J63" s="646" t="s">
        <v>1571</v>
      </c>
      <c r="K63" s="640" t="s">
        <v>1520</v>
      </c>
      <c r="L63" s="659" t="s">
        <v>1564</v>
      </c>
      <c r="M63" s="655" t="s">
        <v>1565</v>
      </c>
      <c r="N63" s="689" t="s">
        <v>26</v>
      </c>
      <c r="O63" s="689">
        <v>3</v>
      </c>
      <c r="P63" s="643">
        <f>VLOOKUP(O63,LOI_LPH[],2,TRUE)</f>
        <v>200</v>
      </c>
    </row>
    <row r="64" spans="1:16" ht="21.75" customHeight="1" outlineLevel="2" x14ac:dyDescent="0.2">
      <c r="A64" s="657">
        <v>334</v>
      </c>
      <c r="B64" s="635" t="s">
        <v>88</v>
      </c>
      <c r="C64" s="657" t="s">
        <v>97</v>
      </c>
      <c r="D64" s="690"/>
      <c r="E64" s="690"/>
      <c r="F64" s="687" t="s">
        <v>1584</v>
      </c>
      <c r="G64" s="694"/>
      <c r="H64" s="652" t="s">
        <v>4021</v>
      </c>
      <c r="I64" s="683"/>
      <c r="J64" s="646" t="s">
        <v>4021</v>
      </c>
      <c r="K64" s="640" t="s">
        <v>1518</v>
      </c>
      <c r="L64" s="659" t="s">
        <v>1564</v>
      </c>
      <c r="M64" s="655" t="s">
        <v>1586</v>
      </c>
      <c r="N64" s="689" t="s">
        <v>26</v>
      </c>
      <c r="O64" s="689">
        <v>5</v>
      </c>
      <c r="P64" s="643">
        <f>VLOOKUP(O64,LOI_LPH[],2,TRUE)</f>
        <v>300</v>
      </c>
    </row>
    <row r="65" spans="1:16" ht="21.75" customHeight="1" outlineLevel="2" x14ac:dyDescent="0.2">
      <c r="A65" s="657">
        <v>334</v>
      </c>
      <c r="B65" s="635" t="s">
        <v>88</v>
      </c>
      <c r="C65" s="657" t="s">
        <v>97</v>
      </c>
      <c r="D65" s="690"/>
      <c r="E65" s="690"/>
      <c r="F65" s="687" t="s">
        <v>3867</v>
      </c>
      <c r="G65" s="687" t="s">
        <v>1588</v>
      </c>
      <c r="H65" s="652" t="s">
        <v>1571</v>
      </c>
      <c r="I65" s="683" t="s">
        <v>1588</v>
      </c>
      <c r="J65" s="646" t="s">
        <v>1571</v>
      </c>
      <c r="K65" s="640" t="s">
        <v>1520</v>
      </c>
      <c r="L65" s="659" t="s">
        <v>1564</v>
      </c>
      <c r="M65" s="655" t="s">
        <v>1565</v>
      </c>
      <c r="N65" s="689" t="s">
        <v>26</v>
      </c>
      <c r="O65" s="689">
        <v>5</v>
      </c>
      <c r="P65" s="643">
        <f>VLOOKUP(O65,LOI_LPH[],2,TRUE)</f>
        <v>300</v>
      </c>
    </row>
    <row r="66" spans="1:16" ht="21.75" customHeight="1" outlineLevel="2" x14ac:dyDescent="0.2">
      <c r="A66" s="657">
        <v>334</v>
      </c>
      <c r="B66" s="635" t="s">
        <v>88</v>
      </c>
      <c r="C66" s="657" t="s">
        <v>97</v>
      </c>
      <c r="D66" s="690"/>
      <c r="E66" s="690"/>
      <c r="F66" s="687" t="s">
        <v>3911</v>
      </c>
      <c r="G66" s="687"/>
      <c r="H66" s="652" t="s">
        <v>4021</v>
      </c>
      <c r="I66" s="683"/>
      <c r="J66" s="646" t="s">
        <v>4021</v>
      </c>
      <c r="K66" s="640" t="s">
        <v>1518</v>
      </c>
      <c r="L66" s="659" t="s">
        <v>1564</v>
      </c>
      <c r="M66" s="655" t="s">
        <v>1606</v>
      </c>
      <c r="N66" s="689" t="s">
        <v>26</v>
      </c>
      <c r="O66" s="689">
        <v>5</v>
      </c>
      <c r="P66" s="643">
        <f>VLOOKUP(O66,LOI_LPH[],2,TRUE)</f>
        <v>300</v>
      </c>
    </row>
    <row r="67" spans="1:16" ht="21.75" customHeight="1" outlineLevel="2" x14ac:dyDescent="0.2">
      <c r="A67" s="657">
        <v>334</v>
      </c>
      <c r="B67" s="635" t="s">
        <v>88</v>
      </c>
      <c r="C67" s="657" t="s">
        <v>97</v>
      </c>
      <c r="D67" s="690"/>
      <c r="E67" s="690"/>
      <c r="F67" s="687" t="s">
        <v>3912</v>
      </c>
      <c r="G67" s="687"/>
      <c r="H67" s="652" t="s">
        <v>4021</v>
      </c>
      <c r="I67" s="683"/>
      <c r="J67" s="646" t="s">
        <v>4021</v>
      </c>
      <c r="K67" s="640" t="s">
        <v>1518</v>
      </c>
      <c r="L67" s="659" t="s">
        <v>1564</v>
      </c>
      <c r="M67" s="655" t="s">
        <v>1606</v>
      </c>
      <c r="N67" s="689" t="s">
        <v>26</v>
      </c>
      <c r="O67" s="689">
        <v>5</v>
      </c>
      <c r="P67" s="643">
        <f>VLOOKUP(O67,LOI_LPH[],2,TRUE)</f>
        <v>300</v>
      </c>
    </row>
    <row r="68" spans="1:16" ht="21.75" customHeight="1" outlineLevel="2" x14ac:dyDescent="0.25">
      <c r="A68" s="657">
        <v>334</v>
      </c>
      <c r="B68" s="635" t="s">
        <v>88</v>
      </c>
      <c r="C68" s="657" t="s">
        <v>97</v>
      </c>
      <c r="D68" s="690"/>
      <c r="E68" s="690"/>
      <c r="F68" s="635" t="s">
        <v>1592</v>
      </c>
      <c r="G68" s="694"/>
      <c r="H68" s="652" t="s">
        <v>4021</v>
      </c>
      <c r="I68" s="683"/>
      <c r="J68" s="646" t="s">
        <v>4021</v>
      </c>
      <c r="K68" s="655" t="s">
        <v>1533</v>
      </c>
      <c r="L68" s="659" t="s">
        <v>1564</v>
      </c>
      <c r="M68" s="655" t="s">
        <v>1567</v>
      </c>
      <c r="N68" s="689" t="s">
        <v>26</v>
      </c>
      <c r="O68" s="689">
        <v>8</v>
      </c>
      <c r="P68" s="643">
        <f>VLOOKUP(O68,LOI_LPH[],2,TRUE)</f>
        <v>500</v>
      </c>
    </row>
    <row r="69" spans="1:16" ht="21.75" customHeight="1" outlineLevel="2" collapsed="1" x14ac:dyDescent="0.25">
      <c r="A69" s="662">
        <v>334</v>
      </c>
      <c r="B69" s="663" t="s">
        <v>88</v>
      </c>
      <c r="C69" s="678" t="s">
        <v>99</v>
      </c>
      <c r="D69" s="691"/>
      <c r="E69" s="691"/>
      <c r="F69" s="666" t="s">
        <v>100</v>
      </c>
      <c r="G69" s="692" t="s">
        <v>101</v>
      </c>
      <c r="H69" s="668" t="s">
        <v>47</v>
      </c>
      <c r="I69" s="669" t="s">
        <v>101</v>
      </c>
      <c r="J69" s="670" t="s">
        <v>47</v>
      </c>
      <c r="K69" s="671" t="s">
        <v>47</v>
      </c>
      <c r="L69" s="672" t="s">
        <v>47</v>
      </c>
      <c r="M69" s="671" t="s">
        <v>47</v>
      </c>
      <c r="N69" s="673" t="s">
        <v>26</v>
      </c>
      <c r="O69" s="673">
        <v>3</v>
      </c>
      <c r="P69" s="673">
        <f>VLOOKUP(O69,LOI_LPH[],2,TRUE)</f>
        <v>200</v>
      </c>
    </row>
    <row r="70" spans="1:16" ht="21.75" customHeight="1" outlineLevel="2" x14ac:dyDescent="0.2">
      <c r="A70" s="657">
        <v>334</v>
      </c>
      <c r="B70" s="635" t="s">
        <v>88</v>
      </c>
      <c r="C70" s="657" t="s">
        <v>99</v>
      </c>
      <c r="D70" s="690"/>
      <c r="E70" s="690"/>
      <c r="F70" s="687" t="s">
        <v>881</v>
      </c>
      <c r="G70" s="687" t="s">
        <v>1570</v>
      </c>
      <c r="H70" s="652" t="s">
        <v>1612</v>
      </c>
      <c r="I70" s="683" t="s">
        <v>1570</v>
      </c>
      <c r="J70" s="646" t="s">
        <v>1612</v>
      </c>
      <c r="K70" s="640" t="s">
        <v>1520</v>
      </c>
      <c r="L70" s="659" t="s">
        <v>1564</v>
      </c>
      <c r="M70" s="655" t="s">
        <v>1572</v>
      </c>
      <c r="N70" s="689" t="s">
        <v>26</v>
      </c>
      <c r="O70" s="689">
        <v>5</v>
      </c>
      <c r="P70" s="643">
        <f>VLOOKUP(O70,LOI_LPH[],2,TRUE)</f>
        <v>300</v>
      </c>
    </row>
    <row r="71" spans="1:16" ht="21.75" customHeight="1" outlineLevel="2" x14ac:dyDescent="0.25">
      <c r="A71" s="657">
        <v>334</v>
      </c>
      <c r="B71" s="635" t="s">
        <v>88</v>
      </c>
      <c r="C71" s="657" t="s">
        <v>99</v>
      </c>
      <c r="D71" s="690"/>
      <c r="E71" s="690"/>
      <c r="F71" s="687" t="s">
        <v>885</v>
      </c>
      <c r="G71" s="687"/>
      <c r="H71" s="652" t="s">
        <v>4021</v>
      </c>
      <c r="I71" s="683"/>
      <c r="J71" s="675"/>
      <c r="K71" s="655" t="s">
        <v>1533</v>
      </c>
      <c r="L71" s="659" t="s">
        <v>1564</v>
      </c>
      <c r="M71" s="655" t="s">
        <v>1573</v>
      </c>
      <c r="N71" s="689" t="s">
        <v>26</v>
      </c>
      <c r="O71" s="689">
        <v>5</v>
      </c>
      <c r="P71" s="643">
        <f>VLOOKUP(O71,LOI_LPH[],2,TRUE)</f>
        <v>300</v>
      </c>
    </row>
    <row r="72" spans="1:16" ht="21.75" customHeight="1" outlineLevel="2" x14ac:dyDescent="0.25">
      <c r="A72" s="657">
        <v>334</v>
      </c>
      <c r="B72" s="635" t="s">
        <v>88</v>
      </c>
      <c r="C72" s="657" t="s">
        <v>99</v>
      </c>
      <c r="D72" s="690"/>
      <c r="E72" s="690"/>
      <c r="F72" s="687" t="s">
        <v>1574</v>
      </c>
      <c r="G72" s="687"/>
      <c r="H72" s="652" t="s">
        <v>4021</v>
      </c>
      <c r="I72" s="683"/>
      <c r="J72" s="675"/>
      <c r="K72" s="655" t="s">
        <v>1575</v>
      </c>
      <c r="L72" s="659" t="s">
        <v>1568</v>
      </c>
      <c r="M72" s="655" t="s">
        <v>1603</v>
      </c>
      <c r="N72" s="689" t="s">
        <v>26</v>
      </c>
      <c r="O72" s="689">
        <v>5</v>
      </c>
      <c r="P72" s="643">
        <f>VLOOKUP(O72,LOI_LPH[],2,TRUE)</f>
        <v>300</v>
      </c>
    </row>
    <row r="73" spans="1:16" ht="21.75" customHeight="1" outlineLevel="2" x14ac:dyDescent="0.25">
      <c r="A73" s="657">
        <v>334</v>
      </c>
      <c r="B73" s="635" t="s">
        <v>88</v>
      </c>
      <c r="C73" s="657" t="s">
        <v>99</v>
      </c>
      <c r="D73" s="690"/>
      <c r="E73" s="690"/>
      <c r="F73" s="687" t="s">
        <v>1576</v>
      </c>
      <c r="G73" s="687"/>
      <c r="H73" s="652" t="s">
        <v>4021</v>
      </c>
      <c r="I73" s="683"/>
      <c r="J73" s="675"/>
      <c r="K73" s="655" t="s">
        <v>1533</v>
      </c>
      <c r="L73" s="659" t="s">
        <v>1564</v>
      </c>
      <c r="M73" s="655" t="s">
        <v>1577</v>
      </c>
      <c r="N73" s="689" t="s">
        <v>26</v>
      </c>
      <c r="O73" s="689">
        <v>5</v>
      </c>
      <c r="P73" s="643">
        <f>VLOOKUP(O73,LOI_LPH[],2,TRUE)</f>
        <v>300</v>
      </c>
    </row>
    <row r="74" spans="1:16" ht="21.75" customHeight="1" outlineLevel="2" x14ac:dyDescent="0.25">
      <c r="A74" s="657">
        <v>334</v>
      </c>
      <c r="B74" s="635" t="s">
        <v>88</v>
      </c>
      <c r="C74" s="657" t="s">
        <v>99</v>
      </c>
      <c r="D74" s="690"/>
      <c r="E74" s="690"/>
      <c r="F74" s="687" t="s">
        <v>1578</v>
      </c>
      <c r="G74" s="687"/>
      <c r="H74" s="652" t="s">
        <v>4021</v>
      </c>
      <c r="I74" s="683"/>
      <c r="J74" s="675"/>
      <c r="K74" s="655" t="s">
        <v>1533</v>
      </c>
      <c r="L74" s="659" t="s">
        <v>1564</v>
      </c>
      <c r="M74" s="655" t="s">
        <v>1607</v>
      </c>
      <c r="N74" s="689" t="s">
        <v>26</v>
      </c>
      <c r="O74" s="689">
        <v>5</v>
      </c>
      <c r="P74" s="643">
        <f>VLOOKUP(O74,LOI_LPH[],2,TRUE)</f>
        <v>300</v>
      </c>
    </row>
    <row r="75" spans="1:16" ht="21.75" customHeight="1" outlineLevel="2" x14ac:dyDescent="0.25">
      <c r="A75" s="657">
        <v>334</v>
      </c>
      <c r="B75" s="635" t="s">
        <v>88</v>
      </c>
      <c r="C75" s="657" t="s">
        <v>99</v>
      </c>
      <c r="D75" s="693"/>
      <c r="E75" s="693"/>
      <c r="F75" s="687" t="s">
        <v>1582</v>
      </c>
      <c r="G75" s="687" t="s">
        <v>1521</v>
      </c>
      <c r="H75" s="652" t="s">
        <v>1612</v>
      </c>
      <c r="I75" s="683" t="s">
        <v>1521</v>
      </c>
      <c r="J75" s="675" t="s">
        <v>1612</v>
      </c>
      <c r="K75" s="655" t="s">
        <v>1533</v>
      </c>
      <c r="L75" s="659" t="s">
        <v>1564</v>
      </c>
      <c r="M75" s="655" t="s">
        <v>1583</v>
      </c>
      <c r="N75" s="689" t="s">
        <v>26</v>
      </c>
      <c r="O75" s="689">
        <v>3</v>
      </c>
      <c r="P75" s="643">
        <f>VLOOKUP(O75,LOI_LPH[],2,TRUE)</f>
        <v>200</v>
      </c>
    </row>
    <row r="76" spans="1:16" ht="21.75" customHeight="1" outlineLevel="2" x14ac:dyDescent="0.25">
      <c r="A76" s="657">
        <v>334</v>
      </c>
      <c r="B76" s="635" t="s">
        <v>88</v>
      </c>
      <c r="C76" s="657" t="s">
        <v>99</v>
      </c>
      <c r="D76" s="693"/>
      <c r="E76" s="693"/>
      <c r="F76" s="635" t="s">
        <v>3864</v>
      </c>
      <c r="G76" s="687" t="s">
        <v>1519</v>
      </c>
      <c r="H76" s="652" t="s">
        <v>1612</v>
      </c>
      <c r="I76" s="683" t="s">
        <v>1519</v>
      </c>
      <c r="J76" s="675" t="s">
        <v>1612</v>
      </c>
      <c r="K76" s="655" t="s">
        <v>1518</v>
      </c>
      <c r="L76" s="659"/>
      <c r="M76" s="655"/>
      <c r="N76" s="689" t="s">
        <v>26</v>
      </c>
      <c r="O76" s="689">
        <v>3</v>
      </c>
      <c r="P76" s="643">
        <f>VLOOKUP(O76,LOI_LPH[],2,TRUE)</f>
        <v>200</v>
      </c>
    </row>
    <row r="77" spans="1:16" ht="21.75" customHeight="1" outlineLevel="2" x14ac:dyDescent="0.25">
      <c r="A77" s="657">
        <v>334</v>
      </c>
      <c r="B77" s="635" t="s">
        <v>88</v>
      </c>
      <c r="C77" s="657" t="s">
        <v>99</v>
      </c>
      <c r="D77" s="693"/>
      <c r="E77" s="693"/>
      <c r="F77" s="635" t="s">
        <v>3862</v>
      </c>
      <c r="G77" s="687" t="s">
        <v>3973</v>
      </c>
      <c r="H77" s="652" t="s">
        <v>1612</v>
      </c>
      <c r="I77" s="683" t="s">
        <v>3973</v>
      </c>
      <c r="J77" s="675" t="s">
        <v>1612</v>
      </c>
      <c r="K77" s="655" t="s">
        <v>3972</v>
      </c>
      <c r="L77" s="659" t="s">
        <v>3919</v>
      </c>
      <c r="M77" s="655" t="s">
        <v>1569</v>
      </c>
      <c r="N77" s="689" t="s">
        <v>26</v>
      </c>
      <c r="O77" s="689">
        <v>3</v>
      </c>
      <c r="P77" s="643">
        <f>VLOOKUP(O77,LOI_LPH[],2,TRUE)</f>
        <v>200</v>
      </c>
    </row>
    <row r="78" spans="1:16" ht="21.75" customHeight="1" outlineLevel="2" x14ac:dyDescent="0.25">
      <c r="A78" s="657">
        <v>334</v>
      </c>
      <c r="B78" s="635" t="s">
        <v>88</v>
      </c>
      <c r="C78" s="657" t="s">
        <v>99</v>
      </c>
      <c r="D78" s="693"/>
      <c r="E78" s="693"/>
      <c r="F78" s="635" t="s">
        <v>1522</v>
      </c>
      <c r="G78" s="687" t="s">
        <v>1523</v>
      </c>
      <c r="H78" s="652" t="s">
        <v>1612</v>
      </c>
      <c r="I78" s="683" t="s">
        <v>1523</v>
      </c>
      <c r="J78" s="675" t="s">
        <v>1612</v>
      </c>
      <c r="K78" s="655" t="s">
        <v>1520</v>
      </c>
      <c r="L78" s="659" t="s">
        <v>1564</v>
      </c>
      <c r="M78" s="655" t="s">
        <v>1565</v>
      </c>
      <c r="N78" s="689" t="s">
        <v>26</v>
      </c>
      <c r="O78" s="689">
        <v>3</v>
      </c>
      <c r="P78" s="643">
        <f>VLOOKUP(O78,LOI_LPH[],2,TRUE)</f>
        <v>200</v>
      </c>
    </row>
    <row r="79" spans="1:16" ht="21.75" customHeight="1" outlineLevel="2" x14ac:dyDescent="0.25">
      <c r="A79" s="657">
        <v>334</v>
      </c>
      <c r="B79" s="635" t="s">
        <v>88</v>
      </c>
      <c r="C79" s="657" t="s">
        <v>99</v>
      </c>
      <c r="D79" s="693"/>
      <c r="E79" s="693"/>
      <c r="F79" s="635" t="s">
        <v>1613</v>
      </c>
      <c r="G79" s="635" t="s">
        <v>1588</v>
      </c>
      <c r="H79" s="639" t="s">
        <v>1612</v>
      </c>
      <c r="I79" s="695" t="s">
        <v>1588</v>
      </c>
      <c r="J79" s="659" t="s">
        <v>1612</v>
      </c>
      <c r="K79" s="655" t="s">
        <v>1520</v>
      </c>
      <c r="L79" s="659" t="s">
        <v>1564</v>
      </c>
      <c r="M79" s="655" t="s">
        <v>1565</v>
      </c>
      <c r="N79" s="689" t="s">
        <v>26</v>
      </c>
      <c r="O79" s="689">
        <v>3</v>
      </c>
      <c r="P79" s="643">
        <f>VLOOKUP(O79,LOI_LPH[],2,TRUE)</f>
        <v>200</v>
      </c>
    </row>
    <row r="80" spans="1:16" ht="21.75" customHeight="1" outlineLevel="2" x14ac:dyDescent="0.25">
      <c r="A80" s="657">
        <v>334</v>
      </c>
      <c r="B80" s="635" t="s">
        <v>88</v>
      </c>
      <c r="C80" s="657" t="s">
        <v>99</v>
      </c>
      <c r="D80" s="693"/>
      <c r="E80" s="693"/>
      <c r="F80" s="635" t="s">
        <v>3865</v>
      </c>
      <c r="G80" s="635" t="s">
        <v>3974</v>
      </c>
      <c r="H80" s="639" t="s">
        <v>1612</v>
      </c>
      <c r="I80" s="695" t="s">
        <v>3974</v>
      </c>
      <c r="J80" s="659" t="s">
        <v>1612</v>
      </c>
      <c r="K80" s="655" t="s">
        <v>1518</v>
      </c>
      <c r="L80" s="659"/>
      <c r="M80" s="655"/>
      <c r="N80" s="689" t="s">
        <v>26</v>
      </c>
      <c r="O80" s="689">
        <v>3</v>
      </c>
      <c r="P80" s="643">
        <f>VLOOKUP(O80,LOI_LPH[],2,TRUE)</f>
        <v>200</v>
      </c>
    </row>
    <row r="81" spans="1:16" ht="21.75" customHeight="1" outlineLevel="2" x14ac:dyDescent="0.25">
      <c r="A81" s="657">
        <v>334</v>
      </c>
      <c r="B81" s="635" t="s">
        <v>88</v>
      </c>
      <c r="C81" s="657" t="s">
        <v>99</v>
      </c>
      <c r="D81" s="693"/>
      <c r="E81" s="693"/>
      <c r="F81" s="635" t="s">
        <v>3866</v>
      </c>
      <c r="G81" s="635" t="s">
        <v>1585</v>
      </c>
      <c r="H81" s="639" t="s">
        <v>1612</v>
      </c>
      <c r="I81" s="695" t="s">
        <v>1585</v>
      </c>
      <c r="J81" s="659" t="s">
        <v>1612</v>
      </c>
      <c r="K81" s="655" t="s">
        <v>1518</v>
      </c>
      <c r="L81" s="659"/>
      <c r="M81" s="655"/>
      <c r="N81" s="689" t="s">
        <v>26</v>
      </c>
      <c r="O81" s="689">
        <v>3</v>
      </c>
      <c r="P81" s="643">
        <f>VLOOKUP(O81,LOI_LPH[],2,TRUE)</f>
        <v>200</v>
      </c>
    </row>
    <row r="82" spans="1:16" ht="21.75" customHeight="1" outlineLevel="2" x14ac:dyDescent="0.2">
      <c r="A82" s="657">
        <v>334</v>
      </c>
      <c r="B82" s="635" t="s">
        <v>88</v>
      </c>
      <c r="C82" s="657" t="s">
        <v>99</v>
      </c>
      <c r="D82" s="690"/>
      <c r="E82" s="690"/>
      <c r="F82" s="635" t="s">
        <v>1608</v>
      </c>
      <c r="G82" s="635"/>
      <c r="H82" s="639" t="s">
        <v>4021</v>
      </c>
      <c r="I82" s="695"/>
      <c r="J82" s="659"/>
      <c r="K82" s="640" t="s">
        <v>1518</v>
      </c>
      <c r="L82" s="659" t="s">
        <v>1564</v>
      </c>
      <c r="M82" s="655" t="s">
        <v>1609</v>
      </c>
      <c r="N82" s="689" t="s">
        <v>26</v>
      </c>
      <c r="O82" s="689">
        <v>5</v>
      </c>
      <c r="P82" s="643">
        <f>VLOOKUP(O82,LOI_LPH[],2,TRUE)</f>
        <v>300</v>
      </c>
    </row>
    <row r="83" spans="1:16" ht="21.75" customHeight="1" outlineLevel="2" x14ac:dyDescent="0.25">
      <c r="A83" s="657">
        <v>334</v>
      </c>
      <c r="B83" s="635" t="s">
        <v>88</v>
      </c>
      <c r="C83" s="657" t="s">
        <v>99</v>
      </c>
      <c r="D83" s="690"/>
      <c r="E83" s="690"/>
      <c r="F83" s="635" t="s">
        <v>3910</v>
      </c>
      <c r="G83" s="635"/>
      <c r="H83" s="639" t="s">
        <v>4021</v>
      </c>
      <c r="I83" s="695"/>
      <c r="J83" s="659"/>
      <c r="K83" s="655" t="s">
        <v>1533</v>
      </c>
      <c r="L83" s="659" t="s">
        <v>1564</v>
      </c>
      <c r="M83" s="655" t="s">
        <v>1606</v>
      </c>
      <c r="N83" s="689" t="s">
        <v>26</v>
      </c>
      <c r="O83" s="689">
        <v>5</v>
      </c>
      <c r="P83" s="643">
        <f>VLOOKUP(O83,LOI_LPH[],2,TRUE)</f>
        <v>300</v>
      </c>
    </row>
    <row r="84" spans="1:16" ht="21.75" customHeight="1" outlineLevel="2" x14ac:dyDescent="0.2">
      <c r="A84" s="657">
        <v>334</v>
      </c>
      <c r="B84" s="635" t="s">
        <v>88</v>
      </c>
      <c r="C84" s="657" t="s">
        <v>99</v>
      </c>
      <c r="D84" s="690"/>
      <c r="E84" s="690"/>
      <c r="F84" s="635" t="s">
        <v>1611</v>
      </c>
      <c r="G84" s="635"/>
      <c r="H84" s="639" t="s">
        <v>4021</v>
      </c>
      <c r="I84" s="695" t="s">
        <v>1590</v>
      </c>
      <c r="J84" s="659" t="s">
        <v>1571</v>
      </c>
      <c r="K84" s="640" t="s">
        <v>3972</v>
      </c>
      <c r="L84" s="659" t="s">
        <v>4056</v>
      </c>
      <c r="M84" s="655" t="s">
        <v>1569</v>
      </c>
      <c r="N84" s="689" t="s">
        <v>26</v>
      </c>
      <c r="O84" s="689">
        <v>5</v>
      </c>
      <c r="P84" s="643">
        <f>VLOOKUP(O84,LOI_LPH[],2,TRUE)</f>
        <v>300</v>
      </c>
    </row>
    <row r="85" spans="1:16" ht="21.75" customHeight="1" outlineLevel="2" x14ac:dyDescent="0.25">
      <c r="A85" s="657">
        <v>334</v>
      </c>
      <c r="B85" s="635" t="s">
        <v>88</v>
      </c>
      <c r="C85" s="657" t="s">
        <v>99</v>
      </c>
      <c r="D85" s="690"/>
      <c r="E85" s="690"/>
      <c r="F85" s="635" t="s">
        <v>1592</v>
      </c>
      <c r="G85" s="635"/>
      <c r="H85" s="639" t="s">
        <v>4021</v>
      </c>
      <c r="I85" s="695" t="s">
        <v>1536</v>
      </c>
      <c r="J85" s="659" t="s">
        <v>1532</v>
      </c>
      <c r="K85" s="655" t="s">
        <v>1533</v>
      </c>
      <c r="L85" s="659" t="s">
        <v>1564</v>
      </c>
      <c r="M85" s="655" t="s">
        <v>1567</v>
      </c>
      <c r="N85" s="689" t="s">
        <v>26</v>
      </c>
      <c r="O85" s="689">
        <v>8</v>
      </c>
      <c r="P85" s="643">
        <f>VLOOKUP(O85,LOI_LPH[],2,TRUE)</f>
        <v>500</v>
      </c>
    </row>
    <row r="86" spans="1:16" s="566" customFormat="1" ht="21.75" customHeight="1" outlineLevel="1" x14ac:dyDescent="0.25">
      <c r="A86" s="627">
        <v>337</v>
      </c>
      <c r="B86" s="696" t="s">
        <v>110</v>
      </c>
      <c r="C86" s="627">
        <v>337</v>
      </c>
      <c r="D86" s="629" t="s">
        <v>4016</v>
      </c>
      <c r="E86" s="629" t="s">
        <v>4016</v>
      </c>
      <c r="F86" s="628" t="s">
        <v>112</v>
      </c>
      <c r="G86" s="630" t="s">
        <v>3876</v>
      </c>
      <c r="H86" s="631" t="s">
        <v>47</v>
      </c>
      <c r="I86" s="631" t="s">
        <v>121</v>
      </c>
      <c r="J86" s="632" t="s">
        <v>47</v>
      </c>
      <c r="K86" s="631" t="s">
        <v>47</v>
      </c>
      <c r="L86" s="632" t="s">
        <v>47</v>
      </c>
      <c r="M86" s="631" t="s">
        <v>47</v>
      </c>
      <c r="N86" s="633" t="s">
        <v>4006</v>
      </c>
      <c r="O86" s="633">
        <v>2</v>
      </c>
      <c r="P86" s="633">
        <f>VLOOKUP(O86,LOI_LPH[],2,TRUE)</f>
        <v>100</v>
      </c>
    </row>
    <row r="87" spans="1:16" ht="21.75" customHeight="1" outlineLevel="2" x14ac:dyDescent="0.25">
      <c r="A87" s="657">
        <v>337</v>
      </c>
      <c r="B87" s="635" t="s">
        <v>110</v>
      </c>
      <c r="C87" s="657">
        <v>337</v>
      </c>
      <c r="D87" s="693"/>
      <c r="E87" s="693"/>
      <c r="F87" s="635" t="s">
        <v>3936</v>
      </c>
      <c r="G87" s="635"/>
      <c r="H87" s="655"/>
      <c r="I87" s="695"/>
      <c r="J87" s="659"/>
      <c r="K87" s="655"/>
      <c r="L87" s="659"/>
      <c r="M87" s="655"/>
      <c r="N87" s="689" t="s">
        <v>4006</v>
      </c>
      <c r="O87" s="689">
        <v>2</v>
      </c>
      <c r="P87" s="643">
        <f>VLOOKUP(O87,LOI_LPH[],2,TRUE)</f>
        <v>100</v>
      </c>
    </row>
    <row r="88" spans="1:16" s="566" customFormat="1" ht="21.75" customHeight="1" outlineLevel="1" x14ac:dyDescent="0.25">
      <c r="A88" s="627">
        <v>338</v>
      </c>
      <c r="B88" s="628" t="s">
        <v>116</v>
      </c>
      <c r="C88" s="627">
        <v>338</v>
      </c>
      <c r="D88" s="840" t="s">
        <v>4015</v>
      </c>
      <c r="E88" s="840" t="s">
        <v>4015</v>
      </c>
      <c r="F88" s="628" t="s">
        <v>118</v>
      </c>
      <c r="G88" s="630" t="s">
        <v>120</v>
      </c>
      <c r="H88" s="631" t="s">
        <v>47</v>
      </c>
      <c r="I88" s="631" t="s">
        <v>121</v>
      </c>
      <c r="J88" s="632" t="s">
        <v>47</v>
      </c>
      <c r="K88" s="631" t="s">
        <v>47</v>
      </c>
      <c r="L88" s="632" t="s">
        <v>47</v>
      </c>
      <c r="M88" s="631" t="s">
        <v>47</v>
      </c>
      <c r="N88" s="633" t="s">
        <v>26</v>
      </c>
      <c r="O88" s="633">
        <v>3</v>
      </c>
      <c r="P88" s="633">
        <f>VLOOKUP(O88,LOI_LPH[],2,TRUE)</f>
        <v>200</v>
      </c>
    </row>
    <row r="89" spans="1:16" ht="21.75" customHeight="1" outlineLevel="2" x14ac:dyDescent="0.2">
      <c r="A89" s="657">
        <v>338</v>
      </c>
      <c r="B89" s="635" t="s">
        <v>116</v>
      </c>
      <c r="C89" s="634">
        <v>338</v>
      </c>
      <c r="D89" s="690"/>
      <c r="E89" s="690"/>
      <c r="F89" s="635" t="s">
        <v>1615</v>
      </c>
      <c r="G89" s="635"/>
      <c r="H89" s="639" t="s">
        <v>4021</v>
      </c>
      <c r="I89" s="695"/>
      <c r="J89" s="659"/>
      <c r="K89" s="640" t="s">
        <v>1518</v>
      </c>
      <c r="L89" s="659" t="s">
        <v>1564</v>
      </c>
      <c r="M89" s="655" t="s">
        <v>1619</v>
      </c>
      <c r="N89" s="689" t="s">
        <v>26</v>
      </c>
      <c r="O89" s="689">
        <v>5</v>
      </c>
      <c r="P89" s="643">
        <f>VLOOKUP(O89,LOI_LPH[],2,TRUE)</f>
        <v>300</v>
      </c>
    </row>
    <row r="90" spans="1:16" ht="21.75" customHeight="1" outlineLevel="2" x14ac:dyDescent="0.2">
      <c r="A90" s="657">
        <v>338</v>
      </c>
      <c r="B90" s="635" t="s">
        <v>116</v>
      </c>
      <c r="C90" s="634">
        <v>338</v>
      </c>
      <c r="D90" s="690"/>
      <c r="E90" s="690"/>
      <c r="F90" s="635" t="s">
        <v>1601</v>
      </c>
      <c r="G90" s="635"/>
      <c r="H90" s="639" t="s">
        <v>4021</v>
      </c>
      <c r="I90" s="695"/>
      <c r="J90" s="659"/>
      <c r="K90" s="640" t="s">
        <v>3972</v>
      </c>
      <c r="L90" s="659" t="s">
        <v>1568</v>
      </c>
      <c r="M90" s="655" t="s">
        <v>1569</v>
      </c>
      <c r="N90" s="689" t="s">
        <v>26</v>
      </c>
      <c r="O90" s="689">
        <v>5</v>
      </c>
      <c r="P90" s="643">
        <f>VLOOKUP(O90,LOI_LPH[],2,TRUE)</f>
        <v>300</v>
      </c>
    </row>
    <row r="91" spans="1:16" ht="21.75" customHeight="1" outlineLevel="2" x14ac:dyDescent="0.25">
      <c r="A91" s="657">
        <v>338</v>
      </c>
      <c r="B91" s="635" t="s">
        <v>116</v>
      </c>
      <c r="C91" s="634">
        <v>338</v>
      </c>
      <c r="D91" s="690"/>
      <c r="E91" s="690"/>
      <c r="F91" s="635" t="s">
        <v>1592</v>
      </c>
      <c r="G91" s="635"/>
      <c r="H91" s="639" t="s">
        <v>4021</v>
      </c>
      <c r="I91" s="695" t="s">
        <v>1536</v>
      </c>
      <c r="J91" s="659" t="s">
        <v>1532</v>
      </c>
      <c r="K91" s="655" t="s">
        <v>1533</v>
      </c>
      <c r="L91" s="659" t="s">
        <v>1564</v>
      </c>
      <c r="M91" s="655" t="s">
        <v>1567</v>
      </c>
      <c r="N91" s="689" t="s">
        <v>26</v>
      </c>
      <c r="O91" s="689">
        <v>8</v>
      </c>
      <c r="P91" s="643">
        <f>VLOOKUP(O91,LOI_LPH[],2,TRUE)</f>
        <v>500</v>
      </c>
    </row>
    <row r="92" spans="1:16" ht="21.75" customHeight="1" outlineLevel="2" x14ac:dyDescent="0.25">
      <c r="A92" s="657">
        <v>338</v>
      </c>
      <c r="B92" s="635" t="s">
        <v>116</v>
      </c>
      <c r="C92" s="634">
        <v>338</v>
      </c>
      <c r="D92" s="690"/>
      <c r="E92" s="690"/>
      <c r="F92" s="635" t="s">
        <v>881</v>
      </c>
      <c r="G92" s="635"/>
      <c r="H92" s="639" t="s">
        <v>4021</v>
      </c>
      <c r="I92" s="695" t="s">
        <v>1570</v>
      </c>
      <c r="J92" s="659" t="s">
        <v>1571</v>
      </c>
      <c r="K92" s="655" t="s">
        <v>1533</v>
      </c>
      <c r="L92" s="659" t="s">
        <v>1564</v>
      </c>
      <c r="M92" s="655" t="s">
        <v>1572</v>
      </c>
      <c r="N92" s="689" t="s">
        <v>26</v>
      </c>
      <c r="O92" s="689">
        <v>5</v>
      </c>
      <c r="P92" s="643">
        <f>VLOOKUP(O92,LOI_LPH[],2,TRUE)</f>
        <v>300</v>
      </c>
    </row>
    <row r="93" spans="1:16" ht="21.75" customHeight="1" outlineLevel="2" x14ac:dyDescent="0.25">
      <c r="A93" s="657">
        <v>338</v>
      </c>
      <c r="B93" s="635" t="s">
        <v>116</v>
      </c>
      <c r="C93" s="634">
        <v>338</v>
      </c>
      <c r="D93" s="690"/>
      <c r="E93" s="690"/>
      <c r="F93" s="635" t="s">
        <v>885</v>
      </c>
      <c r="G93" s="635"/>
      <c r="H93" s="639" t="s">
        <v>4021</v>
      </c>
      <c r="I93" s="695"/>
      <c r="J93" s="659"/>
      <c r="K93" s="655" t="s">
        <v>1533</v>
      </c>
      <c r="L93" s="659" t="s">
        <v>1564</v>
      </c>
      <c r="M93" s="655" t="s">
        <v>1573</v>
      </c>
      <c r="N93" s="689" t="s">
        <v>26</v>
      </c>
      <c r="O93" s="689">
        <v>5</v>
      </c>
      <c r="P93" s="643">
        <f>VLOOKUP(O93,LOI_LPH[],2,TRUE)</f>
        <v>300</v>
      </c>
    </row>
    <row r="94" spans="1:16" ht="21.75" customHeight="1" outlineLevel="2" x14ac:dyDescent="0.2">
      <c r="A94" s="657">
        <v>338</v>
      </c>
      <c r="B94" s="635" t="s">
        <v>116</v>
      </c>
      <c r="C94" s="634">
        <v>338</v>
      </c>
      <c r="D94" s="690"/>
      <c r="E94" s="690"/>
      <c r="F94" s="635" t="s">
        <v>1620</v>
      </c>
      <c r="G94" s="635"/>
      <c r="H94" s="639" t="s">
        <v>4021</v>
      </c>
      <c r="I94" s="695"/>
      <c r="J94" s="659"/>
      <c r="K94" s="640" t="s">
        <v>3972</v>
      </c>
      <c r="L94" s="659" t="s">
        <v>4056</v>
      </c>
      <c r="M94" s="655" t="s">
        <v>1569</v>
      </c>
      <c r="N94" s="689" t="s">
        <v>26</v>
      </c>
      <c r="O94" s="689">
        <v>5</v>
      </c>
      <c r="P94" s="643">
        <f>VLOOKUP(O94,LOI_LPH[],2,TRUE)</f>
        <v>300</v>
      </c>
    </row>
    <row r="95" spans="1:16" s="566" customFormat="1" ht="21.75" customHeight="1" outlineLevel="1" x14ac:dyDescent="0.25">
      <c r="A95" s="627">
        <v>339</v>
      </c>
      <c r="B95" s="628" t="s">
        <v>124</v>
      </c>
      <c r="C95" s="627">
        <v>339</v>
      </c>
      <c r="D95" s="629"/>
      <c r="E95" s="629"/>
      <c r="F95" s="628" t="s">
        <v>136</v>
      </c>
      <c r="G95" s="630" t="s">
        <v>120</v>
      </c>
      <c r="H95" s="631" t="s">
        <v>47</v>
      </c>
      <c r="I95" s="631" t="s">
        <v>120</v>
      </c>
      <c r="J95" s="632" t="s">
        <v>47</v>
      </c>
      <c r="K95" s="631" t="s">
        <v>47</v>
      </c>
      <c r="L95" s="632" t="s">
        <v>47</v>
      </c>
      <c r="M95" s="631" t="s">
        <v>47</v>
      </c>
      <c r="N95" s="633" t="s">
        <v>4006</v>
      </c>
      <c r="O95" s="633">
        <v>3</v>
      </c>
      <c r="P95" s="633">
        <f>VLOOKUP(O95,LOI_LPH[],2,TRUE)</f>
        <v>200</v>
      </c>
    </row>
    <row r="96" spans="1:16" ht="21.75" customHeight="1" outlineLevel="2" collapsed="1" x14ac:dyDescent="0.25">
      <c r="A96" s="662">
        <v>339</v>
      </c>
      <c r="B96" s="697" t="s">
        <v>124</v>
      </c>
      <c r="C96" s="662" t="s">
        <v>129</v>
      </c>
      <c r="D96" s="679"/>
      <c r="E96" s="679"/>
      <c r="F96" s="697" t="s">
        <v>3992</v>
      </c>
      <c r="G96" s="698" t="s">
        <v>131</v>
      </c>
      <c r="H96" s="699" t="s">
        <v>47</v>
      </c>
      <c r="I96" s="698" t="s">
        <v>131</v>
      </c>
      <c r="J96" s="698" t="s">
        <v>47</v>
      </c>
      <c r="K96" s="698" t="s">
        <v>47</v>
      </c>
      <c r="L96" s="700" t="s">
        <v>47</v>
      </c>
      <c r="M96" s="701" t="s">
        <v>47</v>
      </c>
      <c r="N96" s="702" t="s">
        <v>26</v>
      </c>
      <c r="O96" s="702">
        <v>3</v>
      </c>
      <c r="P96" s="702">
        <f>VLOOKUP(O96,LOI_LPH[],2,TRUE)</f>
        <v>200</v>
      </c>
    </row>
    <row r="97" spans="1:16" ht="21.75" customHeight="1" outlineLevel="2" collapsed="1" x14ac:dyDescent="0.25">
      <c r="A97" s="662">
        <v>339</v>
      </c>
      <c r="B97" s="697" t="s">
        <v>124</v>
      </c>
      <c r="C97" s="662" t="s">
        <v>133</v>
      </c>
      <c r="D97" s="679"/>
      <c r="E97" s="679"/>
      <c r="F97" s="697" t="s">
        <v>4025</v>
      </c>
      <c r="G97" s="698" t="s">
        <v>120</v>
      </c>
      <c r="H97" s="699" t="s">
        <v>47</v>
      </c>
      <c r="I97" s="698" t="s">
        <v>120</v>
      </c>
      <c r="J97" s="698" t="s">
        <v>47</v>
      </c>
      <c r="K97" s="698" t="s">
        <v>47</v>
      </c>
      <c r="L97" s="700" t="s">
        <v>47</v>
      </c>
      <c r="M97" s="701" t="s">
        <v>47</v>
      </c>
      <c r="N97" s="702" t="s">
        <v>26</v>
      </c>
      <c r="O97" s="702">
        <v>3</v>
      </c>
      <c r="P97" s="702">
        <f>VLOOKUP(O97,LOI_LPH[],2,TRUE)</f>
        <v>200</v>
      </c>
    </row>
    <row r="98" spans="1:16" s="573" customFormat="1" ht="21.75" customHeight="1" outlineLevel="2" x14ac:dyDescent="0.25">
      <c r="A98" s="662">
        <v>339</v>
      </c>
      <c r="B98" s="697" t="s">
        <v>124</v>
      </c>
      <c r="C98" s="662" t="s">
        <v>135</v>
      </c>
      <c r="D98" s="679"/>
      <c r="E98" s="679"/>
      <c r="F98" s="697" t="s">
        <v>136</v>
      </c>
      <c r="G98" s="698" t="s">
        <v>120</v>
      </c>
      <c r="H98" s="703" t="s">
        <v>47</v>
      </c>
      <c r="I98" s="703" t="s">
        <v>120</v>
      </c>
      <c r="J98" s="673" t="s">
        <v>47</v>
      </c>
      <c r="K98" s="701" t="s">
        <v>47</v>
      </c>
      <c r="L98" s="700" t="s">
        <v>47</v>
      </c>
      <c r="M98" s="701" t="s">
        <v>47</v>
      </c>
      <c r="N98" s="702" t="s">
        <v>4006</v>
      </c>
      <c r="O98" s="702">
        <v>3</v>
      </c>
      <c r="P98" s="702">
        <f>VLOOKUP(O98,LOI_LPH[],2,TRUE)</f>
        <v>200</v>
      </c>
    </row>
    <row r="99" spans="1:16" ht="21.75" customHeight="1" outlineLevel="2" x14ac:dyDescent="0.25">
      <c r="A99" s="662">
        <v>339</v>
      </c>
      <c r="B99" s="697" t="s">
        <v>124</v>
      </c>
      <c r="C99" s="662" t="s">
        <v>137</v>
      </c>
      <c r="D99" s="679"/>
      <c r="E99" s="679"/>
      <c r="F99" s="697" t="s">
        <v>138</v>
      </c>
      <c r="G99" s="698" t="s">
        <v>77</v>
      </c>
      <c r="H99" s="699" t="s">
        <v>47</v>
      </c>
      <c r="I99" s="698" t="s">
        <v>120</v>
      </c>
      <c r="J99" s="698" t="s">
        <v>47</v>
      </c>
      <c r="K99" s="698" t="s">
        <v>47</v>
      </c>
      <c r="L99" s="700" t="s">
        <v>47</v>
      </c>
      <c r="M99" s="701" t="s">
        <v>47</v>
      </c>
      <c r="N99" s="702" t="s">
        <v>26</v>
      </c>
      <c r="O99" s="702">
        <v>3</v>
      </c>
      <c r="P99" s="702">
        <f>VLOOKUP(O99,LOI_LPH[],2,TRUE)</f>
        <v>200</v>
      </c>
    </row>
    <row r="100" spans="1:16" ht="21.75" customHeight="1" outlineLevel="2" x14ac:dyDescent="0.2">
      <c r="A100" s="657">
        <v>339</v>
      </c>
      <c r="B100" s="635" t="s">
        <v>124</v>
      </c>
      <c r="C100" s="657" t="s">
        <v>3991</v>
      </c>
      <c r="D100" s="690"/>
      <c r="E100" s="690"/>
      <c r="F100" s="635" t="s">
        <v>1605</v>
      </c>
      <c r="G100" s="694"/>
      <c r="H100" s="652" t="s">
        <v>3962</v>
      </c>
      <c r="I100" s="683"/>
      <c r="J100" s="646" t="s">
        <v>3962</v>
      </c>
      <c r="K100" s="640" t="s">
        <v>1518</v>
      </c>
      <c r="L100" s="659" t="s">
        <v>1564</v>
      </c>
      <c r="M100" s="655"/>
      <c r="N100" s="704" t="s">
        <v>26</v>
      </c>
      <c r="O100" s="689">
        <v>5</v>
      </c>
      <c r="P100" s="643">
        <f>VLOOKUP(O100,LOI_LPH[],2,TRUE)</f>
        <v>300</v>
      </c>
    </row>
    <row r="101" spans="1:16" ht="21.75" customHeight="1" outlineLevel="2" x14ac:dyDescent="0.2">
      <c r="A101" s="657">
        <v>339</v>
      </c>
      <c r="B101" s="635" t="s">
        <v>124</v>
      </c>
      <c r="C101" s="657" t="s">
        <v>3991</v>
      </c>
      <c r="D101" s="690"/>
      <c r="E101" s="690"/>
      <c r="F101" s="635" t="s">
        <v>1624</v>
      </c>
      <c r="G101" s="694" t="s">
        <v>3961</v>
      </c>
      <c r="H101" s="652" t="s">
        <v>1621</v>
      </c>
      <c r="I101" s="683" t="s">
        <v>3961</v>
      </c>
      <c r="J101" s="646" t="s">
        <v>1621</v>
      </c>
      <c r="K101" s="640" t="s">
        <v>3972</v>
      </c>
      <c r="L101" s="659" t="s">
        <v>1596</v>
      </c>
      <c r="M101" s="655" t="s">
        <v>1569</v>
      </c>
      <c r="N101" s="704" t="s">
        <v>26</v>
      </c>
      <c r="O101" s="689">
        <v>5</v>
      </c>
      <c r="P101" s="643">
        <f>VLOOKUP(O101,LOI_LPH[],2,TRUE)</f>
        <v>300</v>
      </c>
    </row>
    <row r="102" spans="1:16" ht="21.75" customHeight="1" outlineLevel="2" x14ac:dyDescent="0.2">
      <c r="A102" s="657">
        <v>339</v>
      </c>
      <c r="B102" s="635" t="s">
        <v>124</v>
      </c>
      <c r="C102" s="657" t="s">
        <v>3991</v>
      </c>
      <c r="D102" s="693"/>
      <c r="E102" s="693"/>
      <c r="F102" s="635" t="s">
        <v>1522</v>
      </c>
      <c r="G102" s="705" t="s">
        <v>1523</v>
      </c>
      <c r="H102" s="652" t="s">
        <v>1621</v>
      </c>
      <c r="I102" s="683" t="s">
        <v>1523</v>
      </c>
      <c r="J102" s="646" t="s">
        <v>1621</v>
      </c>
      <c r="K102" s="640" t="s">
        <v>1520</v>
      </c>
      <c r="L102" s="659" t="s">
        <v>1564</v>
      </c>
      <c r="M102" s="655" t="s">
        <v>1565</v>
      </c>
      <c r="N102" s="704" t="s">
        <v>26</v>
      </c>
      <c r="O102" s="689">
        <v>3</v>
      </c>
      <c r="P102" s="643">
        <f>VLOOKUP(O102,LOI_LPH[],2,TRUE)</f>
        <v>200</v>
      </c>
    </row>
    <row r="103" spans="1:16" s="566" customFormat="1" ht="21.75" customHeight="1" outlineLevel="1" x14ac:dyDescent="0.25">
      <c r="A103" s="627">
        <v>341</v>
      </c>
      <c r="B103" s="628" t="s">
        <v>143</v>
      </c>
      <c r="C103" s="627">
        <v>341</v>
      </c>
      <c r="D103" s="840" t="s">
        <v>4015</v>
      </c>
      <c r="E103" s="840" t="s">
        <v>4015</v>
      </c>
      <c r="F103" s="628" t="s">
        <v>145</v>
      </c>
      <c r="G103" s="630" t="s">
        <v>77</v>
      </c>
      <c r="H103" s="631" t="s">
        <v>47</v>
      </c>
      <c r="I103" s="631" t="s">
        <v>77</v>
      </c>
      <c r="J103" s="632" t="s">
        <v>47</v>
      </c>
      <c r="K103" s="631" t="s">
        <v>47</v>
      </c>
      <c r="L103" s="632" t="s">
        <v>47</v>
      </c>
      <c r="M103" s="631" t="s">
        <v>47</v>
      </c>
      <c r="N103" s="633" t="s">
        <v>4006</v>
      </c>
      <c r="O103" s="633">
        <v>2</v>
      </c>
      <c r="P103" s="633">
        <f>VLOOKUP(O103,LOI_LPH[],2,TRUE)</f>
        <v>100</v>
      </c>
    </row>
    <row r="104" spans="1:16" ht="21.75" customHeight="1" outlineLevel="2" x14ac:dyDescent="0.25">
      <c r="A104" s="657">
        <v>341</v>
      </c>
      <c r="B104" s="635" t="s">
        <v>145</v>
      </c>
      <c r="C104" s="657">
        <v>341</v>
      </c>
      <c r="D104" s="693"/>
      <c r="E104" s="693"/>
      <c r="F104" s="635" t="s">
        <v>3936</v>
      </c>
      <c r="G104" s="635"/>
      <c r="H104" s="655"/>
      <c r="I104" s="695"/>
      <c r="J104" s="659"/>
      <c r="K104" s="655"/>
      <c r="L104" s="659"/>
      <c r="M104" s="655"/>
      <c r="N104" s="689" t="s">
        <v>4006</v>
      </c>
      <c r="O104" s="689">
        <v>2</v>
      </c>
      <c r="P104" s="643">
        <f>VLOOKUP(O104,LOI_LPH[],2,TRUE)</f>
        <v>100</v>
      </c>
    </row>
    <row r="105" spans="1:16" s="566" customFormat="1" ht="21.75" customHeight="1" outlineLevel="1" x14ac:dyDescent="0.25">
      <c r="A105" s="674">
        <v>342</v>
      </c>
      <c r="B105" s="628" t="s">
        <v>146</v>
      </c>
      <c r="C105" s="627">
        <v>342</v>
      </c>
      <c r="D105" s="840" t="s">
        <v>4015</v>
      </c>
      <c r="E105" s="840" t="s">
        <v>4015</v>
      </c>
      <c r="F105" s="628" t="s">
        <v>148</v>
      </c>
      <c r="G105" s="630" t="s">
        <v>77</v>
      </c>
      <c r="H105" s="631" t="s">
        <v>47</v>
      </c>
      <c r="I105" s="631" t="s">
        <v>77</v>
      </c>
      <c r="J105" s="632" t="s">
        <v>47</v>
      </c>
      <c r="K105" s="631" t="s">
        <v>47</v>
      </c>
      <c r="L105" s="632" t="s">
        <v>47</v>
      </c>
      <c r="M105" s="631" t="s">
        <v>47</v>
      </c>
      <c r="N105" s="633" t="s">
        <v>26</v>
      </c>
      <c r="O105" s="633">
        <v>2</v>
      </c>
      <c r="P105" s="633">
        <f>VLOOKUP(O105,LOI_LPH[],2,TRUE)</f>
        <v>100</v>
      </c>
    </row>
    <row r="106" spans="1:16" ht="21.75" customHeight="1" outlineLevel="2" x14ac:dyDescent="0.25">
      <c r="A106" s="657">
        <v>342</v>
      </c>
      <c r="B106" s="635" t="s">
        <v>148</v>
      </c>
      <c r="C106" s="657">
        <v>342</v>
      </c>
      <c r="D106" s="693"/>
      <c r="E106" s="693"/>
      <c r="F106" s="635" t="s">
        <v>3936</v>
      </c>
      <c r="G106" s="635"/>
      <c r="H106" s="639"/>
      <c r="I106" s="695"/>
      <c r="J106" s="659"/>
      <c r="K106" s="655"/>
      <c r="L106" s="659"/>
      <c r="M106" s="655"/>
      <c r="N106" s="689" t="s">
        <v>4006</v>
      </c>
      <c r="O106" s="689">
        <v>2</v>
      </c>
      <c r="P106" s="643">
        <f>VLOOKUP(O106,LOI_LPH[],2,TRUE)</f>
        <v>100</v>
      </c>
    </row>
    <row r="107" spans="1:16" s="566" customFormat="1" ht="21.75" customHeight="1" outlineLevel="1" x14ac:dyDescent="0.25">
      <c r="A107" s="674">
        <v>343</v>
      </c>
      <c r="B107" s="628" t="s">
        <v>149</v>
      </c>
      <c r="C107" s="627">
        <v>343</v>
      </c>
      <c r="D107" s="840" t="s">
        <v>4015</v>
      </c>
      <c r="E107" s="840" t="s">
        <v>4015</v>
      </c>
      <c r="F107" s="628" t="s">
        <v>151</v>
      </c>
      <c r="G107" s="630" t="s">
        <v>85</v>
      </c>
      <c r="H107" s="631" t="s">
        <v>47</v>
      </c>
      <c r="I107" s="631" t="s">
        <v>85</v>
      </c>
      <c r="J107" s="632" t="s">
        <v>47</v>
      </c>
      <c r="K107" s="631" t="s">
        <v>47</v>
      </c>
      <c r="L107" s="632" t="s">
        <v>47</v>
      </c>
      <c r="M107" s="631" t="s">
        <v>47</v>
      </c>
      <c r="N107" s="633" t="s">
        <v>4006</v>
      </c>
      <c r="O107" s="633">
        <v>2</v>
      </c>
      <c r="P107" s="633">
        <f>VLOOKUP(O107,LOI_LPH[],2,TRUE)</f>
        <v>100</v>
      </c>
    </row>
    <row r="108" spans="1:16" ht="21.75" customHeight="1" outlineLevel="2" x14ac:dyDescent="0.2">
      <c r="A108" s="657">
        <v>343</v>
      </c>
      <c r="B108" s="635" t="s">
        <v>149</v>
      </c>
      <c r="C108" s="634">
        <v>343</v>
      </c>
      <c r="D108" s="693"/>
      <c r="E108" s="693"/>
      <c r="F108" s="635" t="s">
        <v>3872</v>
      </c>
      <c r="G108" s="635" t="s">
        <v>1524</v>
      </c>
      <c r="H108" s="639" t="s">
        <v>1614</v>
      </c>
      <c r="I108" s="683" t="s">
        <v>1524</v>
      </c>
      <c r="J108" s="646" t="s">
        <v>1614</v>
      </c>
      <c r="K108" s="640" t="s">
        <v>1520</v>
      </c>
      <c r="L108" s="659" t="s">
        <v>1564</v>
      </c>
      <c r="M108" s="655" t="s">
        <v>1565</v>
      </c>
      <c r="N108" s="689" t="s">
        <v>4006</v>
      </c>
      <c r="O108" s="689">
        <v>2</v>
      </c>
      <c r="P108" s="643">
        <f>VLOOKUP(O108,LOI_LPH[],2,TRUE)</f>
        <v>100</v>
      </c>
    </row>
    <row r="109" spans="1:16" ht="21.75" customHeight="1" outlineLevel="2" x14ac:dyDescent="0.2">
      <c r="A109" s="657">
        <v>343</v>
      </c>
      <c r="B109" s="635" t="s">
        <v>149</v>
      </c>
      <c r="C109" s="634">
        <v>343</v>
      </c>
      <c r="D109" s="693"/>
      <c r="E109" s="693"/>
      <c r="F109" s="635" t="s">
        <v>1522</v>
      </c>
      <c r="G109" s="635" t="s">
        <v>1523</v>
      </c>
      <c r="H109" s="639" t="s">
        <v>1614</v>
      </c>
      <c r="I109" s="683" t="s">
        <v>1523</v>
      </c>
      <c r="J109" s="646" t="s">
        <v>1614</v>
      </c>
      <c r="K109" s="640" t="s">
        <v>1520</v>
      </c>
      <c r="L109" s="659" t="s">
        <v>1564</v>
      </c>
      <c r="M109" s="655" t="s">
        <v>1565</v>
      </c>
      <c r="N109" s="689" t="s">
        <v>4006</v>
      </c>
      <c r="O109" s="689">
        <v>2</v>
      </c>
      <c r="P109" s="643">
        <f>VLOOKUP(O109,LOI_LPH[],2,TRUE)</f>
        <v>100</v>
      </c>
    </row>
    <row r="110" spans="1:16" ht="21.75" customHeight="1" outlineLevel="2" x14ac:dyDescent="0.25">
      <c r="A110" s="657">
        <v>343</v>
      </c>
      <c r="B110" s="635" t="s">
        <v>149</v>
      </c>
      <c r="C110" s="634">
        <v>343</v>
      </c>
      <c r="D110" s="693"/>
      <c r="E110" s="693"/>
      <c r="F110" s="635" t="s">
        <v>1582</v>
      </c>
      <c r="G110" s="635" t="s">
        <v>1521</v>
      </c>
      <c r="H110" s="655" t="s">
        <v>1614</v>
      </c>
      <c r="I110" s="683" t="s">
        <v>1521</v>
      </c>
      <c r="J110" s="675" t="s">
        <v>1614</v>
      </c>
      <c r="K110" s="655" t="s">
        <v>1533</v>
      </c>
      <c r="L110" s="659" t="s">
        <v>1564</v>
      </c>
      <c r="M110" s="655"/>
      <c r="N110" s="688" t="s">
        <v>26</v>
      </c>
      <c r="O110" s="689">
        <v>3</v>
      </c>
      <c r="P110" s="643">
        <f>VLOOKUP(O110,LOI_LPH[],2,TRUE)</f>
        <v>200</v>
      </c>
    </row>
    <row r="111" spans="1:16" s="566" customFormat="1" ht="21.75" customHeight="1" outlineLevel="1" x14ac:dyDescent="0.25">
      <c r="A111" s="674">
        <v>344</v>
      </c>
      <c r="B111" s="628" t="s">
        <v>153</v>
      </c>
      <c r="C111" s="627">
        <v>344</v>
      </c>
      <c r="D111" s="840" t="s">
        <v>4015</v>
      </c>
      <c r="E111" s="840" t="s">
        <v>4015</v>
      </c>
      <c r="F111" s="628" t="s">
        <v>155</v>
      </c>
      <c r="G111" s="630" t="s">
        <v>47</v>
      </c>
      <c r="H111" s="631" t="s">
        <v>47</v>
      </c>
      <c r="I111" s="631" t="s">
        <v>47</v>
      </c>
      <c r="J111" s="632" t="s">
        <v>47</v>
      </c>
      <c r="K111" s="631" t="s">
        <v>47</v>
      </c>
      <c r="L111" s="632" t="s">
        <v>47</v>
      </c>
      <c r="M111" s="631" t="s">
        <v>47</v>
      </c>
      <c r="N111" s="633" t="s">
        <v>26</v>
      </c>
      <c r="O111" s="633">
        <v>3</v>
      </c>
      <c r="P111" s="633">
        <f>VLOOKUP(O111,LOI_LPH[],2,TRUE)</f>
        <v>200</v>
      </c>
    </row>
    <row r="112" spans="1:16" ht="21.75" customHeight="1" outlineLevel="2" collapsed="1" x14ac:dyDescent="0.25">
      <c r="A112" s="662">
        <v>344</v>
      </c>
      <c r="B112" s="663" t="s">
        <v>153</v>
      </c>
      <c r="C112" s="678" t="s">
        <v>156</v>
      </c>
      <c r="D112" s="842" t="s">
        <v>4015</v>
      </c>
      <c r="E112" s="842" t="s">
        <v>4015</v>
      </c>
      <c r="F112" s="666" t="s">
        <v>157</v>
      </c>
      <c r="G112" s="692" t="s">
        <v>95</v>
      </c>
      <c r="H112" s="668" t="s">
        <v>47</v>
      </c>
      <c r="I112" s="669" t="s">
        <v>95</v>
      </c>
      <c r="J112" s="670" t="s">
        <v>47</v>
      </c>
      <c r="K112" s="671" t="s">
        <v>47</v>
      </c>
      <c r="L112" s="672" t="s">
        <v>47</v>
      </c>
      <c r="M112" s="671" t="s">
        <v>47</v>
      </c>
      <c r="N112" s="673" t="s">
        <v>26</v>
      </c>
      <c r="O112" s="673">
        <v>3</v>
      </c>
      <c r="P112" s="673">
        <f>VLOOKUP(O112,LOI_LPH[],2,TRUE)</f>
        <v>200</v>
      </c>
    </row>
    <row r="113" spans="1:16" ht="21.75" customHeight="1" outlineLevel="2" x14ac:dyDescent="0.25">
      <c r="A113" s="657">
        <v>344</v>
      </c>
      <c r="B113" s="635" t="s">
        <v>153</v>
      </c>
      <c r="C113" s="657" t="s">
        <v>156</v>
      </c>
      <c r="D113" s="707"/>
      <c r="E113" s="707"/>
      <c r="F113" s="635" t="s">
        <v>3934</v>
      </c>
      <c r="G113" s="635"/>
      <c r="H113" s="639"/>
      <c r="I113" s="695"/>
      <c r="J113" s="659"/>
      <c r="K113" s="655"/>
      <c r="L113" s="659"/>
      <c r="M113" s="655"/>
      <c r="N113" s="689" t="s">
        <v>26</v>
      </c>
      <c r="O113" s="689">
        <v>3</v>
      </c>
      <c r="P113" s="689">
        <f>VLOOKUP(O113,LOI_LPH[],2,TRUE)</f>
        <v>200</v>
      </c>
    </row>
    <row r="114" spans="1:16" ht="21.75" customHeight="1" outlineLevel="2" collapsed="1" x14ac:dyDescent="0.25">
      <c r="A114" s="662">
        <v>344</v>
      </c>
      <c r="B114" s="663" t="s">
        <v>153</v>
      </c>
      <c r="C114" s="678" t="s">
        <v>158</v>
      </c>
      <c r="D114" s="842" t="s">
        <v>4015</v>
      </c>
      <c r="E114" s="842" t="s">
        <v>4015</v>
      </c>
      <c r="F114" s="666" t="s">
        <v>159</v>
      </c>
      <c r="G114" s="692" t="s">
        <v>95</v>
      </c>
      <c r="H114" s="668" t="s">
        <v>47</v>
      </c>
      <c r="I114" s="669" t="s">
        <v>95</v>
      </c>
      <c r="J114" s="670" t="s">
        <v>47</v>
      </c>
      <c r="K114" s="671" t="s">
        <v>47</v>
      </c>
      <c r="L114" s="672" t="s">
        <v>47</v>
      </c>
      <c r="M114" s="671" t="s">
        <v>47</v>
      </c>
      <c r="N114" s="673" t="s">
        <v>26</v>
      </c>
      <c r="O114" s="673">
        <v>3</v>
      </c>
      <c r="P114" s="673">
        <f>VLOOKUP(O114,LOI_LPH[],2,TRUE)</f>
        <v>200</v>
      </c>
    </row>
    <row r="115" spans="1:16" ht="21.75" customHeight="1" outlineLevel="2" x14ac:dyDescent="0.25">
      <c r="A115" s="657">
        <v>344</v>
      </c>
      <c r="B115" s="635" t="s">
        <v>153</v>
      </c>
      <c r="C115" s="657" t="s">
        <v>158</v>
      </c>
      <c r="D115" s="708"/>
      <c r="E115" s="708"/>
      <c r="F115" s="635" t="s">
        <v>3935</v>
      </c>
      <c r="G115" s="635"/>
      <c r="H115" s="639"/>
      <c r="I115" s="695"/>
      <c r="J115" s="659"/>
      <c r="K115" s="655"/>
      <c r="L115" s="659"/>
      <c r="M115" s="655"/>
      <c r="N115" s="689" t="s">
        <v>26</v>
      </c>
      <c r="O115" s="689">
        <v>3</v>
      </c>
      <c r="P115" s="689">
        <f>VLOOKUP(O115,LOI_LPH[],2,TRUE)</f>
        <v>200</v>
      </c>
    </row>
    <row r="116" spans="1:16" ht="21.75" customHeight="1" outlineLevel="2" collapsed="1" x14ac:dyDescent="0.25">
      <c r="A116" s="662">
        <v>344</v>
      </c>
      <c r="B116" s="663" t="s">
        <v>153</v>
      </c>
      <c r="C116" s="678" t="s">
        <v>161</v>
      </c>
      <c r="D116" s="842" t="s">
        <v>4015</v>
      </c>
      <c r="E116" s="842" t="s">
        <v>4015</v>
      </c>
      <c r="F116" s="666" t="s">
        <v>162</v>
      </c>
      <c r="G116" s="692" t="s">
        <v>101</v>
      </c>
      <c r="H116" s="668" t="s">
        <v>47</v>
      </c>
      <c r="I116" s="669" t="s">
        <v>101</v>
      </c>
      <c r="J116" s="670" t="s">
        <v>47</v>
      </c>
      <c r="K116" s="671" t="s">
        <v>47</v>
      </c>
      <c r="L116" s="672" t="s">
        <v>47</v>
      </c>
      <c r="M116" s="671" t="s">
        <v>47</v>
      </c>
      <c r="N116" s="673" t="s">
        <v>26</v>
      </c>
      <c r="O116" s="673">
        <v>3</v>
      </c>
      <c r="P116" s="673">
        <f>VLOOKUP(O116,LOI_LPH[],2,TRUE)</f>
        <v>200</v>
      </c>
    </row>
    <row r="117" spans="1:16" ht="21.75" customHeight="1" outlineLevel="2" x14ac:dyDescent="0.25">
      <c r="A117" s="657">
        <v>344</v>
      </c>
      <c r="B117" s="635" t="s">
        <v>153</v>
      </c>
      <c r="C117" s="657" t="s">
        <v>161</v>
      </c>
      <c r="D117" s="709"/>
      <c r="E117" s="709"/>
      <c r="F117" s="635" t="s">
        <v>3937</v>
      </c>
      <c r="G117" s="635"/>
      <c r="H117" s="639"/>
      <c r="I117" s="695"/>
      <c r="J117" s="659"/>
      <c r="K117" s="655"/>
      <c r="L117" s="659"/>
      <c r="M117" s="655"/>
      <c r="N117" s="689" t="s">
        <v>26</v>
      </c>
      <c r="O117" s="689">
        <v>3</v>
      </c>
      <c r="P117" s="689">
        <f>VLOOKUP(O117,LOI_LPH[],2,TRUE)</f>
        <v>200</v>
      </c>
    </row>
    <row r="118" spans="1:16" s="566" customFormat="1" ht="21.75" customHeight="1" outlineLevel="1" x14ac:dyDescent="0.25">
      <c r="A118" s="674">
        <v>345</v>
      </c>
      <c r="B118" s="696" t="s">
        <v>163</v>
      </c>
      <c r="C118" s="627">
        <v>345</v>
      </c>
      <c r="D118" s="840" t="s">
        <v>4015</v>
      </c>
      <c r="E118" s="840" t="s">
        <v>4015</v>
      </c>
      <c r="F118" s="628" t="s">
        <v>165</v>
      </c>
      <c r="G118" s="630" t="s">
        <v>3877</v>
      </c>
      <c r="H118" s="631" t="s">
        <v>47</v>
      </c>
      <c r="I118" s="631" t="s">
        <v>77</v>
      </c>
      <c r="J118" s="632" t="s">
        <v>47</v>
      </c>
      <c r="K118" s="631" t="s">
        <v>47</v>
      </c>
      <c r="L118" s="632" t="s">
        <v>47</v>
      </c>
      <c r="M118" s="631" t="s">
        <v>47</v>
      </c>
      <c r="N118" s="633" t="s">
        <v>26</v>
      </c>
      <c r="O118" s="633">
        <v>3</v>
      </c>
      <c r="P118" s="633">
        <f>VLOOKUP(O118,LOI_LPH[],2,TRUE)</f>
        <v>200</v>
      </c>
    </row>
    <row r="119" spans="1:16" ht="21.75" customHeight="1" outlineLevel="2" x14ac:dyDescent="0.2">
      <c r="A119" s="657">
        <v>345</v>
      </c>
      <c r="B119" s="635" t="s">
        <v>163</v>
      </c>
      <c r="C119" s="634">
        <v>345</v>
      </c>
      <c r="D119" s="693"/>
      <c r="E119" s="693"/>
      <c r="F119" s="635" t="s">
        <v>1522</v>
      </c>
      <c r="G119" s="635" t="s">
        <v>1523</v>
      </c>
      <c r="H119" s="652" t="s">
        <v>3956</v>
      </c>
      <c r="I119" s="683" t="s">
        <v>1523</v>
      </c>
      <c r="J119" s="646" t="s">
        <v>3956</v>
      </c>
      <c r="K119" s="640" t="s">
        <v>1520</v>
      </c>
      <c r="L119" s="659" t="s">
        <v>1564</v>
      </c>
      <c r="M119" s="655" t="s">
        <v>1565</v>
      </c>
      <c r="N119" s="689" t="s">
        <v>26</v>
      </c>
      <c r="O119" s="689">
        <v>3</v>
      </c>
      <c r="P119" s="689">
        <f>VLOOKUP(O119,LOI_LPH[],2,TRUE)</f>
        <v>200</v>
      </c>
    </row>
    <row r="120" spans="1:16" ht="21.75" customHeight="1" outlineLevel="2" x14ac:dyDescent="0.25">
      <c r="A120" s="657">
        <v>345</v>
      </c>
      <c r="B120" s="635" t="s">
        <v>163</v>
      </c>
      <c r="C120" s="634">
        <v>345</v>
      </c>
      <c r="D120" s="693"/>
      <c r="E120" s="693"/>
      <c r="F120" s="635" t="s">
        <v>1582</v>
      </c>
      <c r="G120" s="687" t="s">
        <v>1521</v>
      </c>
      <c r="H120" s="652" t="s">
        <v>3956</v>
      </c>
      <c r="I120" s="683" t="s">
        <v>1521</v>
      </c>
      <c r="J120" s="646" t="s">
        <v>3956</v>
      </c>
      <c r="K120" s="655" t="s">
        <v>1533</v>
      </c>
      <c r="L120" s="659" t="s">
        <v>1564</v>
      </c>
      <c r="M120" s="655" t="s">
        <v>3931</v>
      </c>
      <c r="N120" s="689" t="s">
        <v>26</v>
      </c>
      <c r="O120" s="689">
        <v>3</v>
      </c>
      <c r="P120" s="689">
        <f>VLOOKUP(O120,LOI_LPH[],2,TRUE)</f>
        <v>200</v>
      </c>
    </row>
    <row r="121" spans="1:16" ht="21.75" customHeight="1" outlineLevel="2" x14ac:dyDescent="0.2">
      <c r="A121" s="657">
        <v>345</v>
      </c>
      <c r="B121" s="635" t="s">
        <v>163</v>
      </c>
      <c r="C121" s="634">
        <v>345</v>
      </c>
      <c r="D121" s="693"/>
      <c r="E121" s="693"/>
      <c r="F121" s="635" t="s">
        <v>3864</v>
      </c>
      <c r="G121" s="687" t="s">
        <v>1519</v>
      </c>
      <c r="H121" s="652" t="s">
        <v>3956</v>
      </c>
      <c r="I121" s="683" t="s">
        <v>1519</v>
      </c>
      <c r="J121" s="646" t="s">
        <v>3956</v>
      </c>
      <c r="K121" s="640" t="s">
        <v>1518</v>
      </c>
      <c r="L121" s="659" t="s">
        <v>47</v>
      </c>
      <c r="M121" s="655"/>
      <c r="N121" s="689" t="s">
        <v>26</v>
      </c>
      <c r="O121" s="689">
        <v>3</v>
      </c>
      <c r="P121" s="689">
        <f>VLOOKUP(O121,LOI_LPH[],2,TRUE)</f>
        <v>200</v>
      </c>
    </row>
    <row r="122" spans="1:16" ht="21.75" customHeight="1" outlineLevel="2" x14ac:dyDescent="0.2">
      <c r="A122" s="657">
        <v>345</v>
      </c>
      <c r="B122" s="635" t="s">
        <v>163</v>
      </c>
      <c r="C122" s="634">
        <v>345</v>
      </c>
      <c r="D122" s="690"/>
      <c r="E122" s="690"/>
      <c r="F122" s="635" t="s">
        <v>1605</v>
      </c>
      <c r="G122" s="687" t="s">
        <v>1605</v>
      </c>
      <c r="H122" s="652" t="s">
        <v>3956</v>
      </c>
      <c r="I122" s="683"/>
      <c r="J122" s="646" t="s">
        <v>3962</v>
      </c>
      <c r="K122" s="640" t="s">
        <v>1518</v>
      </c>
      <c r="L122" s="659" t="s">
        <v>1564</v>
      </c>
      <c r="M122" s="655" t="s">
        <v>1616</v>
      </c>
      <c r="N122" s="689" t="s">
        <v>26</v>
      </c>
      <c r="O122" s="689">
        <v>5</v>
      </c>
      <c r="P122" s="689">
        <f>VLOOKUP(O122,LOI_LPH[],2,TRUE)</f>
        <v>300</v>
      </c>
    </row>
    <row r="123" spans="1:16" s="566" customFormat="1" ht="21.75" customHeight="1" outlineLevel="1" x14ac:dyDescent="0.25">
      <c r="A123" s="674">
        <v>346</v>
      </c>
      <c r="B123" s="696" t="s">
        <v>167</v>
      </c>
      <c r="C123" s="627">
        <v>346</v>
      </c>
      <c r="D123" s="629" t="s">
        <v>4016</v>
      </c>
      <c r="E123" s="629" t="s">
        <v>4016</v>
      </c>
      <c r="F123" s="628" t="s">
        <v>169</v>
      </c>
      <c r="G123" s="630" t="s">
        <v>77</v>
      </c>
      <c r="H123" s="631" t="s">
        <v>47</v>
      </c>
      <c r="I123" s="631" t="s">
        <v>113</v>
      </c>
      <c r="J123" s="632" t="s">
        <v>47</v>
      </c>
      <c r="K123" s="631" t="s">
        <v>47</v>
      </c>
      <c r="L123" s="632" t="s">
        <v>47</v>
      </c>
      <c r="M123" s="631" t="s">
        <v>47</v>
      </c>
      <c r="N123" s="633" t="s">
        <v>4006</v>
      </c>
      <c r="O123" s="633">
        <v>2</v>
      </c>
      <c r="P123" s="633">
        <f>VLOOKUP(O123,LOI_LPH[],2,TRUE)</f>
        <v>100</v>
      </c>
    </row>
    <row r="124" spans="1:16" ht="21.75" customHeight="1" outlineLevel="2" x14ac:dyDescent="0.2">
      <c r="A124" s="657">
        <v>346</v>
      </c>
      <c r="B124" s="635" t="s">
        <v>167</v>
      </c>
      <c r="C124" s="657">
        <v>346</v>
      </c>
      <c r="D124" s="693"/>
      <c r="E124" s="693"/>
      <c r="F124" s="635" t="s">
        <v>3872</v>
      </c>
      <c r="G124" s="710" t="s">
        <v>1524</v>
      </c>
      <c r="H124" s="651" t="s">
        <v>1517</v>
      </c>
      <c r="I124" s="683" t="s">
        <v>1524</v>
      </c>
      <c r="J124" s="675" t="s">
        <v>1517</v>
      </c>
      <c r="K124" s="640" t="s">
        <v>1520</v>
      </c>
      <c r="L124" s="659" t="s">
        <v>1564</v>
      </c>
      <c r="M124" s="655" t="s">
        <v>1565</v>
      </c>
      <c r="N124" s="689" t="s">
        <v>4006</v>
      </c>
      <c r="O124" s="689">
        <v>2</v>
      </c>
      <c r="P124" s="689">
        <f>VLOOKUP(O124,LOI_LPH[],2,TRUE)</f>
        <v>100</v>
      </c>
    </row>
    <row r="125" spans="1:16" ht="21.75" customHeight="1" outlineLevel="2" x14ac:dyDescent="0.2">
      <c r="A125" s="657">
        <v>346</v>
      </c>
      <c r="B125" s="635" t="s">
        <v>167</v>
      </c>
      <c r="C125" s="657">
        <v>346</v>
      </c>
      <c r="D125" s="693"/>
      <c r="E125" s="693"/>
      <c r="F125" s="635" t="s">
        <v>1522</v>
      </c>
      <c r="G125" s="710" t="s">
        <v>1523</v>
      </c>
      <c r="H125" s="651" t="s">
        <v>1517</v>
      </c>
      <c r="I125" s="683" t="s">
        <v>1523</v>
      </c>
      <c r="J125" s="675" t="s">
        <v>1517</v>
      </c>
      <c r="K125" s="640" t="s">
        <v>1520</v>
      </c>
      <c r="L125" s="659" t="s">
        <v>1564</v>
      </c>
      <c r="M125" s="655" t="s">
        <v>1565</v>
      </c>
      <c r="N125" s="689" t="s">
        <v>4006</v>
      </c>
      <c r="O125" s="689">
        <v>2</v>
      </c>
      <c r="P125" s="689">
        <f>VLOOKUP(O125,LOI_LPH[],2,TRUE)</f>
        <v>100</v>
      </c>
    </row>
    <row r="126" spans="1:16" ht="21.75" customHeight="1" outlineLevel="2" x14ac:dyDescent="0.2">
      <c r="A126" s="657">
        <v>346</v>
      </c>
      <c r="B126" s="635" t="s">
        <v>167</v>
      </c>
      <c r="C126" s="657">
        <v>346</v>
      </c>
      <c r="D126" s="693"/>
      <c r="E126" s="693"/>
      <c r="F126" s="635" t="s">
        <v>3863</v>
      </c>
      <c r="G126" s="710" t="s">
        <v>3946</v>
      </c>
      <c r="H126" s="651" t="s">
        <v>1517</v>
      </c>
      <c r="I126" s="683" t="s">
        <v>3946</v>
      </c>
      <c r="J126" s="675" t="s">
        <v>1517</v>
      </c>
      <c r="K126" s="640" t="s">
        <v>3972</v>
      </c>
      <c r="L126" s="659" t="s">
        <v>2009</v>
      </c>
      <c r="M126" s="655" t="s">
        <v>1569</v>
      </c>
      <c r="N126" s="689" t="s">
        <v>4006</v>
      </c>
      <c r="O126" s="689">
        <v>2</v>
      </c>
      <c r="P126" s="689">
        <f>VLOOKUP(O126,LOI_LPH[],2,TRUE)</f>
        <v>100</v>
      </c>
    </row>
    <row r="127" spans="1:16" ht="21.75" customHeight="1" outlineLevel="2" x14ac:dyDescent="0.25">
      <c r="A127" s="657">
        <v>346</v>
      </c>
      <c r="B127" s="635" t="s">
        <v>167</v>
      </c>
      <c r="C127" s="657">
        <v>346</v>
      </c>
      <c r="D127" s="693"/>
      <c r="E127" s="693"/>
      <c r="F127" s="635" t="s">
        <v>1582</v>
      </c>
      <c r="G127" s="710" t="s">
        <v>1521</v>
      </c>
      <c r="H127" s="651" t="s">
        <v>1517</v>
      </c>
      <c r="I127" s="683" t="s">
        <v>1521</v>
      </c>
      <c r="J127" s="675" t="s">
        <v>1517</v>
      </c>
      <c r="K127" s="655" t="s">
        <v>1533</v>
      </c>
      <c r="L127" s="659" t="s">
        <v>47</v>
      </c>
      <c r="M127" s="655"/>
      <c r="N127" s="688" t="s">
        <v>26</v>
      </c>
      <c r="O127" s="689">
        <v>3</v>
      </c>
      <c r="P127" s="689">
        <f>VLOOKUP(O127,LOI_LPH[],2,TRUE)</f>
        <v>200</v>
      </c>
    </row>
    <row r="128" spans="1:16" ht="21.75" customHeight="1" outlineLevel="2" x14ac:dyDescent="0.2">
      <c r="A128" s="657">
        <v>346</v>
      </c>
      <c r="B128" s="635" t="s">
        <v>167</v>
      </c>
      <c r="C128" s="657">
        <v>346</v>
      </c>
      <c r="D128" s="693"/>
      <c r="E128" s="693"/>
      <c r="F128" s="635" t="s">
        <v>3864</v>
      </c>
      <c r="G128" s="710" t="s">
        <v>1519</v>
      </c>
      <c r="H128" s="651" t="s">
        <v>1517</v>
      </c>
      <c r="I128" s="683" t="s">
        <v>1519</v>
      </c>
      <c r="J128" s="675" t="s">
        <v>1517</v>
      </c>
      <c r="K128" s="640" t="s">
        <v>1518</v>
      </c>
      <c r="L128" s="659" t="s">
        <v>47</v>
      </c>
      <c r="M128" s="655"/>
      <c r="N128" s="688" t="s">
        <v>26</v>
      </c>
      <c r="O128" s="689">
        <v>3</v>
      </c>
      <c r="P128" s="689">
        <f>VLOOKUP(O128,LOI_LPH[],2,TRUE)</f>
        <v>200</v>
      </c>
    </row>
    <row r="129" spans="1:16" ht="21.75" customHeight="1" outlineLevel="2" x14ac:dyDescent="0.2">
      <c r="A129" s="657">
        <v>346</v>
      </c>
      <c r="B129" s="635" t="s">
        <v>167</v>
      </c>
      <c r="C129" s="634">
        <v>346</v>
      </c>
      <c r="D129" s="690"/>
      <c r="E129" s="690"/>
      <c r="F129" s="635" t="s">
        <v>1605</v>
      </c>
      <c r="G129" s="705"/>
      <c r="H129" s="652" t="s">
        <v>3962</v>
      </c>
      <c r="I129" s="683"/>
      <c r="J129" s="646" t="s">
        <v>3962</v>
      </c>
      <c r="K129" s="640" t="s">
        <v>1518</v>
      </c>
      <c r="L129" s="659" t="s">
        <v>1564</v>
      </c>
      <c r="M129" s="655" t="s">
        <v>1616</v>
      </c>
      <c r="N129" s="688" t="s">
        <v>26</v>
      </c>
      <c r="O129" s="689">
        <v>5</v>
      </c>
      <c r="P129" s="689">
        <f>VLOOKUP(O129,LOI_LPH[],2,TRUE)</f>
        <v>300</v>
      </c>
    </row>
    <row r="130" spans="1:16" ht="21.75" customHeight="1" outlineLevel="2" x14ac:dyDescent="0.2">
      <c r="A130" s="657">
        <v>346</v>
      </c>
      <c r="B130" s="635" t="s">
        <v>167</v>
      </c>
      <c r="C130" s="634">
        <v>346</v>
      </c>
      <c r="D130" s="690"/>
      <c r="E130" s="690"/>
      <c r="F130" s="635" t="s">
        <v>1617</v>
      </c>
      <c r="G130" s="705"/>
      <c r="H130" s="652" t="s">
        <v>4021</v>
      </c>
      <c r="I130" s="683"/>
      <c r="J130" s="646" t="s">
        <v>4021</v>
      </c>
      <c r="K130" s="640" t="s">
        <v>1518</v>
      </c>
      <c r="L130" s="659" t="s">
        <v>1564</v>
      </c>
      <c r="M130" s="655" t="s">
        <v>1618</v>
      </c>
      <c r="N130" s="688" t="s">
        <v>26</v>
      </c>
      <c r="O130" s="689">
        <v>5</v>
      </c>
      <c r="P130" s="689">
        <f>VLOOKUP(O130,LOI_LPH[],2,TRUE)</f>
        <v>300</v>
      </c>
    </row>
    <row r="131" spans="1:16" s="566" customFormat="1" ht="21.75" customHeight="1" outlineLevel="1" x14ac:dyDescent="0.25">
      <c r="A131" s="627">
        <v>347</v>
      </c>
      <c r="B131" s="696" t="s">
        <v>170</v>
      </c>
      <c r="C131" s="627">
        <v>348</v>
      </c>
      <c r="D131" s="840" t="s">
        <v>4015</v>
      </c>
      <c r="E131" s="840" t="s">
        <v>4015</v>
      </c>
      <c r="F131" s="628" t="s">
        <v>118</v>
      </c>
      <c r="G131" s="630" t="s">
        <v>120</v>
      </c>
      <c r="H131" s="631" t="s">
        <v>47</v>
      </c>
      <c r="I131" s="631" t="s">
        <v>121</v>
      </c>
      <c r="J131" s="632" t="s">
        <v>47</v>
      </c>
      <c r="K131" s="631" t="s">
        <v>47</v>
      </c>
      <c r="L131" s="632" t="s">
        <v>47</v>
      </c>
      <c r="M131" s="631" t="s">
        <v>47</v>
      </c>
      <c r="N131" s="633" t="s">
        <v>26</v>
      </c>
      <c r="O131" s="633">
        <v>3</v>
      </c>
      <c r="P131" s="633">
        <f>VLOOKUP(O131,LOI_LPH[],2,TRUE)</f>
        <v>200</v>
      </c>
    </row>
    <row r="132" spans="1:16" ht="21.75" customHeight="1" outlineLevel="2" x14ac:dyDescent="0.25">
      <c r="A132" s="657">
        <v>347</v>
      </c>
      <c r="B132" s="635" t="s">
        <v>170</v>
      </c>
      <c r="C132" s="657">
        <v>348</v>
      </c>
      <c r="D132" s="693"/>
      <c r="E132" s="693"/>
      <c r="F132" s="635" t="s">
        <v>3938</v>
      </c>
      <c r="G132" s="705"/>
      <c r="H132" s="639"/>
      <c r="I132" s="695"/>
      <c r="J132" s="659"/>
      <c r="K132" s="655"/>
      <c r="L132" s="659"/>
      <c r="M132" s="655"/>
      <c r="N132" s="704" t="s">
        <v>26</v>
      </c>
      <c r="O132" s="689">
        <v>3</v>
      </c>
      <c r="P132" s="689">
        <f>VLOOKUP(O132,LOI_LPH[],2,TRUE)</f>
        <v>200</v>
      </c>
    </row>
    <row r="133" spans="1:16" s="566" customFormat="1" ht="21.75" customHeight="1" outlineLevel="1" x14ac:dyDescent="0.25">
      <c r="A133" s="674">
        <v>349</v>
      </c>
      <c r="B133" s="696" t="s">
        <v>172</v>
      </c>
      <c r="C133" s="627">
        <v>349</v>
      </c>
      <c r="D133" s="629" t="s">
        <v>4016</v>
      </c>
      <c r="E133" s="629" t="s">
        <v>4016</v>
      </c>
      <c r="F133" s="628" t="s">
        <v>174</v>
      </c>
      <c r="G133" s="630" t="s">
        <v>47</v>
      </c>
      <c r="H133" s="631" t="s">
        <v>47</v>
      </c>
      <c r="I133" s="631"/>
      <c r="J133" s="632" t="s">
        <v>47</v>
      </c>
      <c r="K133" s="631" t="s">
        <v>47</v>
      </c>
      <c r="L133" s="632" t="s">
        <v>47</v>
      </c>
      <c r="M133" s="631" t="s">
        <v>47</v>
      </c>
      <c r="N133" s="633" t="s">
        <v>26</v>
      </c>
      <c r="O133" s="633">
        <v>3</v>
      </c>
      <c r="P133" s="633">
        <f>VLOOKUP(O133,LOI_LPH[],2,TRUE)</f>
        <v>200</v>
      </c>
    </row>
    <row r="134" spans="1:16" ht="21.75" customHeight="1" outlineLevel="2" collapsed="1" x14ac:dyDescent="0.25">
      <c r="A134" s="662">
        <v>349</v>
      </c>
      <c r="B134" s="663" t="s">
        <v>172</v>
      </c>
      <c r="C134" s="678" t="s">
        <v>175</v>
      </c>
      <c r="D134" s="679"/>
      <c r="E134" s="679"/>
      <c r="F134" s="666" t="s">
        <v>176</v>
      </c>
      <c r="G134" s="692" t="s">
        <v>131</v>
      </c>
      <c r="H134" s="668" t="s">
        <v>47</v>
      </c>
      <c r="I134" s="669" t="s">
        <v>131</v>
      </c>
      <c r="J134" s="670" t="s">
        <v>47</v>
      </c>
      <c r="K134" s="671" t="s">
        <v>47</v>
      </c>
      <c r="L134" s="672" t="s">
        <v>47</v>
      </c>
      <c r="M134" s="671" t="s">
        <v>47</v>
      </c>
      <c r="N134" s="673" t="s">
        <v>26</v>
      </c>
      <c r="O134" s="673">
        <v>3</v>
      </c>
      <c r="P134" s="673">
        <f>VLOOKUP(O134,LOI_LPH[],2,TRUE)</f>
        <v>200</v>
      </c>
    </row>
    <row r="135" spans="1:16" ht="21.75" customHeight="1" outlineLevel="2" x14ac:dyDescent="0.2">
      <c r="A135" s="657">
        <v>349</v>
      </c>
      <c r="B135" s="635" t="s">
        <v>172</v>
      </c>
      <c r="C135" s="657" t="s">
        <v>175</v>
      </c>
      <c r="D135" s="690"/>
      <c r="E135" s="690"/>
      <c r="F135" s="635" t="s">
        <v>1605</v>
      </c>
      <c r="G135" s="694"/>
      <c r="H135" s="652" t="s">
        <v>3962</v>
      </c>
      <c r="I135" s="683"/>
      <c r="J135" s="646" t="s">
        <v>3962</v>
      </c>
      <c r="K135" s="640" t="s">
        <v>1518</v>
      </c>
      <c r="L135" s="659" t="s">
        <v>1564</v>
      </c>
      <c r="M135" s="655"/>
      <c r="N135" s="704" t="s">
        <v>26</v>
      </c>
      <c r="O135" s="689">
        <v>5</v>
      </c>
      <c r="P135" s="689">
        <f>VLOOKUP(O135,LOI_LPH[],2,TRUE)</f>
        <v>300</v>
      </c>
    </row>
    <row r="136" spans="1:16" ht="21.75" customHeight="1" outlineLevel="2" x14ac:dyDescent="0.2">
      <c r="A136" s="657">
        <v>349</v>
      </c>
      <c r="B136" s="635" t="s">
        <v>172</v>
      </c>
      <c r="C136" s="657" t="s">
        <v>175</v>
      </c>
      <c r="D136" s="690"/>
      <c r="E136" s="690"/>
      <c r="F136" s="635" t="s">
        <v>1624</v>
      </c>
      <c r="G136" s="694" t="s">
        <v>3961</v>
      </c>
      <c r="H136" s="652" t="s">
        <v>1621</v>
      </c>
      <c r="I136" s="683" t="s">
        <v>3961</v>
      </c>
      <c r="J136" s="646" t="s">
        <v>1621</v>
      </c>
      <c r="K136" s="640" t="s">
        <v>3972</v>
      </c>
      <c r="L136" s="659" t="s">
        <v>1596</v>
      </c>
      <c r="M136" s="655" t="s">
        <v>1569</v>
      </c>
      <c r="N136" s="704" t="s">
        <v>26</v>
      </c>
      <c r="O136" s="689">
        <v>5</v>
      </c>
      <c r="P136" s="689">
        <f>VLOOKUP(O136,LOI_LPH[],2,TRUE)</f>
        <v>300</v>
      </c>
    </row>
    <row r="137" spans="1:16" ht="21.75" customHeight="1" outlineLevel="2" x14ac:dyDescent="0.2">
      <c r="A137" s="657">
        <v>349</v>
      </c>
      <c r="B137" s="635" t="s">
        <v>172</v>
      </c>
      <c r="C137" s="657" t="s">
        <v>175</v>
      </c>
      <c r="D137" s="693"/>
      <c r="E137" s="693"/>
      <c r="F137" s="635" t="s">
        <v>1522</v>
      </c>
      <c r="G137" s="694" t="s">
        <v>1523</v>
      </c>
      <c r="H137" s="652" t="s">
        <v>1621</v>
      </c>
      <c r="I137" s="683" t="s">
        <v>1523</v>
      </c>
      <c r="J137" s="646" t="s">
        <v>1621</v>
      </c>
      <c r="K137" s="640" t="s">
        <v>1520</v>
      </c>
      <c r="L137" s="659" t="s">
        <v>1564</v>
      </c>
      <c r="M137" s="655" t="s">
        <v>1565</v>
      </c>
      <c r="N137" s="704" t="s">
        <v>26</v>
      </c>
      <c r="O137" s="689">
        <v>3</v>
      </c>
      <c r="P137" s="689">
        <f>VLOOKUP(O137,LOI_LPH[],2,TRUE)</f>
        <v>200</v>
      </c>
    </row>
    <row r="138" spans="1:16" ht="21.75" customHeight="1" outlineLevel="2" collapsed="1" x14ac:dyDescent="0.25">
      <c r="A138" s="662">
        <v>349</v>
      </c>
      <c r="B138" s="663" t="s">
        <v>172</v>
      </c>
      <c r="C138" s="678" t="s">
        <v>177</v>
      </c>
      <c r="D138" s="679"/>
      <c r="E138" s="679"/>
      <c r="F138" s="666" t="s">
        <v>178</v>
      </c>
      <c r="G138" s="692" t="s">
        <v>131</v>
      </c>
      <c r="H138" s="668" t="s">
        <v>47</v>
      </c>
      <c r="I138" s="669" t="s">
        <v>131</v>
      </c>
      <c r="J138" s="670" t="s">
        <v>47</v>
      </c>
      <c r="K138" s="671" t="s">
        <v>47</v>
      </c>
      <c r="L138" s="672" t="s">
        <v>47</v>
      </c>
      <c r="M138" s="671" t="s">
        <v>47</v>
      </c>
      <c r="N138" s="673" t="s">
        <v>26</v>
      </c>
      <c r="O138" s="673">
        <v>5</v>
      </c>
      <c r="P138" s="673">
        <f>VLOOKUP(O138,LOI_LPH[],2,TRUE)</f>
        <v>300</v>
      </c>
    </row>
    <row r="139" spans="1:16" ht="21.75" customHeight="1" outlineLevel="2" x14ac:dyDescent="0.2">
      <c r="A139" s="657">
        <v>349</v>
      </c>
      <c r="B139" s="635" t="s">
        <v>172</v>
      </c>
      <c r="C139" s="657" t="s">
        <v>177</v>
      </c>
      <c r="D139" s="690"/>
      <c r="E139" s="690"/>
      <c r="F139" s="635" t="s">
        <v>1522</v>
      </c>
      <c r="G139" s="705" t="s">
        <v>1523</v>
      </c>
      <c r="H139" s="652" t="s">
        <v>1621</v>
      </c>
      <c r="I139" s="683" t="s">
        <v>1523</v>
      </c>
      <c r="J139" s="646" t="s">
        <v>1621</v>
      </c>
      <c r="K139" s="640" t="s">
        <v>1520</v>
      </c>
      <c r="L139" s="659" t="s">
        <v>1564</v>
      </c>
      <c r="M139" s="655" t="s">
        <v>1565</v>
      </c>
      <c r="N139" s="704" t="s">
        <v>26</v>
      </c>
      <c r="O139" s="689">
        <v>5</v>
      </c>
      <c r="P139" s="689">
        <f>VLOOKUP(O139,LOI_LPH[],2,TRUE)</f>
        <v>300</v>
      </c>
    </row>
    <row r="140" spans="1:16" s="566" customFormat="1" ht="21.75" customHeight="1" outlineLevel="1" x14ac:dyDescent="0.25">
      <c r="A140" s="716">
        <v>350</v>
      </c>
      <c r="B140" s="717" t="s">
        <v>180</v>
      </c>
      <c r="C140" s="718">
        <v>350</v>
      </c>
      <c r="D140" s="843" t="s">
        <v>4015</v>
      </c>
      <c r="E140" s="843" t="s">
        <v>4015</v>
      </c>
      <c r="F140" s="720" t="s">
        <v>182</v>
      </c>
      <c r="G140" s="721" t="s">
        <v>47</v>
      </c>
      <c r="H140" s="722" t="s">
        <v>47</v>
      </c>
      <c r="I140" s="722" t="s">
        <v>47</v>
      </c>
      <c r="J140" s="723" t="s">
        <v>47</v>
      </c>
      <c r="K140" s="722" t="s">
        <v>47</v>
      </c>
      <c r="L140" s="723" t="s">
        <v>47</v>
      </c>
      <c r="M140" s="722" t="s">
        <v>47</v>
      </c>
      <c r="N140" s="724" t="s">
        <v>47</v>
      </c>
      <c r="O140" s="724" t="s">
        <v>47</v>
      </c>
      <c r="P140" s="724" t="str">
        <f>VLOOKUP(O140,LOI_LPH[],2,TRUE)</f>
        <v>-</v>
      </c>
    </row>
    <row r="141" spans="1:16" s="574" customFormat="1" ht="21.75" customHeight="1" outlineLevel="1" x14ac:dyDescent="0.2">
      <c r="A141" s="674">
        <v>351</v>
      </c>
      <c r="B141" s="696" t="s">
        <v>184</v>
      </c>
      <c r="C141" s="627">
        <v>351</v>
      </c>
      <c r="D141" s="840" t="s">
        <v>4015</v>
      </c>
      <c r="E141" s="840" t="s">
        <v>4015</v>
      </c>
      <c r="F141" s="628" t="s">
        <v>184</v>
      </c>
      <c r="G141" s="630" t="s">
        <v>58</v>
      </c>
      <c r="H141" s="631" t="s">
        <v>47</v>
      </c>
      <c r="I141" s="631" t="s">
        <v>58</v>
      </c>
      <c r="J141" s="632" t="s">
        <v>47</v>
      </c>
      <c r="K141" s="631" t="s">
        <v>47</v>
      </c>
      <c r="L141" s="632" t="s">
        <v>47</v>
      </c>
      <c r="M141" s="631" t="s">
        <v>47</v>
      </c>
      <c r="N141" s="633" t="s">
        <v>4006</v>
      </c>
      <c r="O141" s="633">
        <v>2</v>
      </c>
      <c r="P141" s="633">
        <f>VLOOKUP(O141,LOI_LPH[],2,TRUE)</f>
        <v>100</v>
      </c>
    </row>
    <row r="142" spans="1:16" ht="21.75" customHeight="1" outlineLevel="2" x14ac:dyDescent="0.2">
      <c r="A142" s="657">
        <v>351</v>
      </c>
      <c r="B142" s="635" t="s">
        <v>184</v>
      </c>
      <c r="C142" s="657">
        <v>351</v>
      </c>
      <c r="D142" s="709"/>
      <c r="E142" s="709"/>
      <c r="F142" s="635" t="s">
        <v>3872</v>
      </c>
      <c r="G142" s="725" t="s">
        <v>1524</v>
      </c>
      <c r="H142" s="639" t="s">
        <v>3954</v>
      </c>
      <c r="I142" s="683" t="s">
        <v>1524</v>
      </c>
      <c r="J142" s="646" t="s">
        <v>3954</v>
      </c>
      <c r="K142" s="645" t="s">
        <v>1520</v>
      </c>
      <c r="L142" s="659" t="s">
        <v>1564</v>
      </c>
      <c r="M142" s="655" t="s">
        <v>1565</v>
      </c>
      <c r="N142" s="689" t="s">
        <v>4006</v>
      </c>
      <c r="O142" s="689">
        <v>2</v>
      </c>
      <c r="P142" s="689">
        <f>VLOOKUP(O142,LOI_LPH[],2,TRUE)</f>
        <v>100</v>
      </c>
    </row>
    <row r="143" spans="1:16" ht="21.75" customHeight="1" outlineLevel="2" x14ac:dyDescent="0.2">
      <c r="A143" s="657">
        <v>351</v>
      </c>
      <c r="B143" s="635" t="s">
        <v>184</v>
      </c>
      <c r="C143" s="657">
        <v>351</v>
      </c>
      <c r="D143" s="709"/>
      <c r="E143" s="709"/>
      <c r="F143" s="635" t="s">
        <v>1522</v>
      </c>
      <c r="G143" s="725" t="s">
        <v>1523</v>
      </c>
      <c r="H143" s="639" t="s">
        <v>3954</v>
      </c>
      <c r="I143" s="683" t="s">
        <v>1523</v>
      </c>
      <c r="J143" s="646" t="s">
        <v>3954</v>
      </c>
      <c r="K143" s="645" t="s">
        <v>1520</v>
      </c>
      <c r="L143" s="659" t="s">
        <v>1564</v>
      </c>
      <c r="M143" s="655" t="s">
        <v>1565</v>
      </c>
      <c r="N143" s="689" t="s">
        <v>4006</v>
      </c>
      <c r="O143" s="689">
        <v>2</v>
      </c>
      <c r="P143" s="689">
        <f>VLOOKUP(O143,LOI_LPH[],2,TRUE)</f>
        <v>100</v>
      </c>
    </row>
    <row r="144" spans="1:16" ht="21.75" customHeight="1" outlineLevel="2" x14ac:dyDescent="0.2">
      <c r="A144" s="657">
        <v>351</v>
      </c>
      <c r="B144" s="635" t="s">
        <v>184</v>
      </c>
      <c r="C144" s="657">
        <v>351</v>
      </c>
      <c r="D144" s="709"/>
      <c r="E144" s="709"/>
      <c r="F144" s="635" t="s">
        <v>3863</v>
      </c>
      <c r="G144" s="725" t="s">
        <v>3947</v>
      </c>
      <c r="H144" s="639" t="s">
        <v>3954</v>
      </c>
      <c r="I144" s="683" t="s">
        <v>3947</v>
      </c>
      <c r="J144" s="646" t="s">
        <v>3954</v>
      </c>
      <c r="K144" s="645" t="s">
        <v>3972</v>
      </c>
      <c r="L144" s="659" t="s">
        <v>2009</v>
      </c>
      <c r="M144" s="655" t="s">
        <v>1569</v>
      </c>
      <c r="N144" s="689" t="s">
        <v>4006</v>
      </c>
      <c r="O144" s="689">
        <v>2</v>
      </c>
      <c r="P144" s="689">
        <f>VLOOKUP(O144,LOI_LPH[],2,TRUE)</f>
        <v>100</v>
      </c>
    </row>
    <row r="145" spans="1:16" ht="21.75" customHeight="1" outlineLevel="2" x14ac:dyDescent="0.25">
      <c r="A145" s="657">
        <v>351</v>
      </c>
      <c r="B145" s="635" t="s">
        <v>184</v>
      </c>
      <c r="C145" s="657">
        <v>351</v>
      </c>
      <c r="D145" s="709"/>
      <c r="E145" s="709"/>
      <c r="F145" s="635" t="s">
        <v>1582</v>
      </c>
      <c r="G145" s="725" t="s">
        <v>1521</v>
      </c>
      <c r="H145" s="639" t="s">
        <v>3954</v>
      </c>
      <c r="I145" s="683" t="s">
        <v>1521</v>
      </c>
      <c r="J145" s="675" t="s">
        <v>1571</v>
      </c>
      <c r="K145" s="651" t="s">
        <v>1533</v>
      </c>
      <c r="L145" s="659" t="s">
        <v>1564</v>
      </c>
      <c r="M145" s="655"/>
      <c r="N145" s="688" t="s">
        <v>26</v>
      </c>
      <c r="O145" s="689">
        <v>3</v>
      </c>
      <c r="P145" s="689">
        <f>VLOOKUP(O145,LOI_LPH[],2,TRUE)</f>
        <v>200</v>
      </c>
    </row>
    <row r="146" spans="1:16" ht="21.75" customHeight="1" outlineLevel="2" x14ac:dyDescent="0.2">
      <c r="A146" s="657">
        <v>351</v>
      </c>
      <c r="B146" s="635" t="s">
        <v>184</v>
      </c>
      <c r="C146" s="657">
        <v>351</v>
      </c>
      <c r="D146" s="709"/>
      <c r="E146" s="709"/>
      <c r="F146" s="635" t="s">
        <v>3864</v>
      </c>
      <c r="G146" s="725" t="s">
        <v>1519</v>
      </c>
      <c r="H146" s="639" t="s">
        <v>3954</v>
      </c>
      <c r="I146" s="695" t="s">
        <v>1519</v>
      </c>
      <c r="J146" s="659" t="s">
        <v>1517</v>
      </c>
      <c r="K146" s="640" t="s">
        <v>1518</v>
      </c>
      <c r="L146" s="659"/>
      <c r="M146" s="655"/>
      <c r="N146" s="688" t="s">
        <v>26</v>
      </c>
      <c r="O146" s="689">
        <v>3</v>
      </c>
      <c r="P146" s="689">
        <f>VLOOKUP(O146,LOI_LPH[],2,TRUE)</f>
        <v>200</v>
      </c>
    </row>
    <row r="147" spans="1:16" s="575" customFormat="1" ht="21.75" customHeight="1" outlineLevel="2" collapsed="1" x14ac:dyDescent="0.2">
      <c r="A147" s="662">
        <v>351</v>
      </c>
      <c r="B147" s="663" t="s">
        <v>184</v>
      </c>
      <c r="C147" s="678" t="s">
        <v>187</v>
      </c>
      <c r="D147" s="842" t="s">
        <v>4015</v>
      </c>
      <c r="E147" s="842" t="s">
        <v>4015</v>
      </c>
      <c r="F147" s="666" t="s">
        <v>188</v>
      </c>
      <c r="G147" s="692" t="s">
        <v>189</v>
      </c>
      <c r="H147" s="668" t="s">
        <v>47</v>
      </c>
      <c r="I147" s="669" t="s">
        <v>189</v>
      </c>
      <c r="J147" s="670" t="s">
        <v>47</v>
      </c>
      <c r="K147" s="671" t="s">
        <v>47</v>
      </c>
      <c r="L147" s="672" t="s">
        <v>47</v>
      </c>
      <c r="M147" s="671" t="s">
        <v>47</v>
      </c>
      <c r="N147" s="673" t="s">
        <v>4006</v>
      </c>
      <c r="O147" s="673">
        <v>2</v>
      </c>
      <c r="P147" s="673">
        <f>VLOOKUP(O147,LOI_LPH[],2,TRUE)</f>
        <v>100</v>
      </c>
    </row>
    <row r="148" spans="1:16" ht="21.75" customHeight="1" outlineLevel="2" x14ac:dyDescent="0.2">
      <c r="A148" s="657">
        <v>351</v>
      </c>
      <c r="B148" s="635" t="s">
        <v>184</v>
      </c>
      <c r="C148" s="657" t="s">
        <v>187</v>
      </c>
      <c r="D148" s="726"/>
      <c r="E148" s="726"/>
      <c r="F148" s="635" t="s">
        <v>3881</v>
      </c>
      <c r="G148" s="725" t="s">
        <v>3948</v>
      </c>
      <c r="H148" s="639" t="s">
        <v>1623</v>
      </c>
      <c r="I148" s="683" t="s">
        <v>3948</v>
      </c>
      <c r="J148" s="646" t="s">
        <v>1623</v>
      </c>
      <c r="K148" s="645" t="s">
        <v>3972</v>
      </c>
      <c r="L148" s="659"/>
      <c r="M148" s="655" t="s">
        <v>1569</v>
      </c>
      <c r="N148" s="689" t="s">
        <v>4006</v>
      </c>
      <c r="O148" s="689">
        <v>2</v>
      </c>
      <c r="P148" s="689">
        <f>VLOOKUP(O148,LOI_LPH[],2,TRUE)</f>
        <v>100</v>
      </c>
    </row>
    <row r="149" spans="1:16" ht="21.75" customHeight="1" outlineLevel="2" x14ac:dyDescent="0.2">
      <c r="A149" s="657">
        <v>351</v>
      </c>
      <c r="B149" s="635" t="s">
        <v>184</v>
      </c>
      <c r="C149" s="657" t="s">
        <v>187</v>
      </c>
      <c r="D149" s="726"/>
      <c r="E149" s="726"/>
      <c r="F149" s="635" t="s">
        <v>3882</v>
      </c>
      <c r="G149" s="725" t="s">
        <v>3949</v>
      </c>
      <c r="H149" s="652" t="s">
        <v>1623</v>
      </c>
      <c r="I149" s="683" t="s">
        <v>3949</v>
      </c>
      <c r="J149" s="646" t="s">
        <v>1623</v>
      </c>
      <c r="K149" s="645" t="s">
        <v>3972</v>
      </c>
      <c r="L149" s="675"/>
      <c r="M149" s="651" t="s">
        <v>1569</v>
      </c>
      <c r="N149" s="689" t="s">
        <v>4006</v>
      </c>
      <c r="O149" s="689">
        <v>2</v>
      </c>
      <c r="P149" s="689">
        <f>VLOOKUP(O149,LOI_LPH[],2,TRUE)</f>
        <v>100</v>
      </c>
    </row>
    <row r="150" spans="1:16" ht="21.75" customHeight="1" outlineLevel="2" x14ac:dyDescent="0.2">
      <c r="A150" s="657">
        <v>351</v>
      </c>
      <c r="B150" s="635" t="s">
        <v>184</v>
      </c>
      <c r="C150" s="657" t="s">
        <v>187</v>
      </c>
      <c r="D150" s="726"/>
      <c r="E150" s="726"/>
      <c r="F150" s="635" t="s">
        <v>1522</v>
      </c>
      <c r="G150" s="725" t="s">
        <v>1523</v>
      </c>
      <c r="H150" s="652" t="s">
        <v>1623</v>
      </c>
      <c r="I150" s="683" t="s">
        <v>1523</v>
      </c>
      <c r="J150" s="646" t="s">
        <v>1623</v>
      </c>
      <c r="K150" s="645" t="s">
        <v>1520</v>
      </c>
      <c r="L150" s="675" t="s">
        <v>1564</v>
      </c>
      <c r="M150" s="651" t="s">
        <v>1565</v>
      </c>
      <c r="N150" s="689" t="s">
        <v>4006</v>
      </c>
      <c r="O150" s="689">
        <v>2</v>
      </c>
      <c r="P150" s="689">
        <f>VLOOKUP(O150,LOI_LPH[],2,TRUE)</f>
        <v>100</v>
      </c>
    </row>
    <row r="151" spans="1:16" ht="21.75" customHeight="1" outlineLevel="2" x14ac:dyDescent="0.25">
      <c r="A151" s="657">
        <v>351</v>
      </c>
      <c r="B151" s="635" t="s">
        <v>184</v>
      </c>
      <c r="C151" s="657" t="s">
        <v>187</v>
      </c>
      <c r="D151" s="726"/>
      <c r="E151" s="726"/>
      <c r="F151" s="635" t="s">
        <v>1582</v>
      </c>
      <c r="G151" s="725" t="s">
        <v>1521</v>
      </c>
      <c r="H151" s="652" t="s">
        <v>1623</v>
      </c>
      <c r="I151" s="683" t="s">
        <v>1521</v>
      </c>
      <c r="J151" s="646" t="s">
        <v>1623</v>
      </c>
      <c r="K151" s="651" t="s">
        <v>1533</v>
      </c>
      <c r="L151" s="675" t="s">
        <v>1564</v>
      </c>
      <c r="M151" s="651"/>
      <c r="N151" s="688" t="s">
        <v>26</v>
      </c>
      <c r="O151" s="689">
        <v>3</v>
      </c>
      <c r="P151" s="689">
        <f>VLOOKUP(O151,LOI_LPH[],2,TRUE)</f>
        <v>200</v>
      </c>
    </row>
    <row r="152" spans="1:16" ht="21.75" customHeight="1" outlineLevel="2" x14ac:dyDescent="0.2">
      <c r="A152" s="657">
        <v>351</v>
      </c>
      <c r="B152" s="635" t="s">
        <v>184</v>
      </c>
      <c r="C152" s="657" t="s">
        <v>187</v>
      </c>
      <c r="D152" s="726"/>
      <c r="E152" s="726"/>
      <c r="F152" s="635" t="s">
        <v>1613</v>
      </c>
      <c r="G152" s="725" t="s">
        <v>1588</v>
      </c>
      <c r="H152" s="652" t="s">
        <v>1623</v>
      </c>
      <c r="I152" s="683" t="s">
        <v>1588</v>
      </c>
      <c r="J152" s="646" t="s">
        <v>1623</v>
      </c>
      <c r="K152" s="645" t="s">
        <v>1520</v>
      </c>
      <c r="L152" s="675" t="s">
        <v>1564</v>
      </c>
      <c r="M152" s="651" t="s">
        <v>1565</v>
      </c>
      <c r="N152" s="688" t="s">
        <v>26</v>
      </c>
      <c r="O152" s="689">
        <v>3</v>
      </c>
      <c r="P152" s="689">
        <f>VLOOKUP(O152,LOI_LPH[],2,TRUE)</f>
        <v>200</v>
      </c>
    </row>
    <row r="153" spans="1:16" ht="21.75" customHeight="1" outlineLevel="2" x14ac:dyDescent="0.2">
      <c r="A153" s="657">
        <v>351</v>
      </c>
      <c r="B153" s="635" t="s">
        <v>184</v>
      </c>
      <c r="C153" s="657" t="s">
        <v>187</v>
      </c>
      <c r="D153" s="726"/>
      <c r="E153" s="726"/>
      <c r="F153" s="635" t="s">
        <v>3883</v>
      </c>
      <c r="G153" s="725" t="s">
        <v>3957</v>
      </c>
      <c r="H153" s="652" t="s">
        <v>1623</v>
      </c>
      <c r="I153" s="683" t="s">
        <v>3957</v>
      </c>
      <c r="J153" s="646" t="s">
        <v>1623</v>
      </c>
      <c r="K153" s="645" t="s">
        <v>3972</v>
      </c>
      <c r="L153" s="675"/>
      <c r="M153" s="651" t="s">
        <v>1569</v>
      </c>
      <c r="N153" s="688" t="s">
        <v>26</v>
      </c>
      <c r="O153" s="689">
        <v>3</v>
      </c>
      <c r="P153" s="689">
        <f>VLOOKUP(O153,LOI_LPH[],2,TRUE)</f>
        <v>200</v>
      </c>
    </row>
    <row r="154" spans="1:16" ht="21.75" customHeight="1" outlineLevel="2" x14ac:dyDescent="0.2">
      <c r="A154" s="657">
        <v>351</v>
      </c>
      <c r="B154" s="635" t="s">
        <v>184</v>
      </c>
      <c r="C154" s="657" t="s">
        <v>187</v>
      </c>
      <c r="D154" s="726"/>
      <c r="E154" s="726"/>
      <c r="F154" s="710" t="s">
        <v>3884</v>
      </c>
      <c r="G154" s="725" t="s">
        <v>3958</v>
      </c>
      <c r="H154" s="652" t="s">
        <v>1623</v>
      </c>
      <c r="I154" s="683" t="s">
        <v>3958</v>
      </c>
      <c r="J154" s="646" t="s">
        <v>1623</v>
      </c>
      <c r="K154" s="645" t="s">
        <v>3972</v>
      </c>
      <c r="L154" s="675"/>
      <c r="M154" s="651" t="s">
        <v>1569</v>
      </c>
      <c r="N154" s="688" t="s">
        <v>26</v>
      </c>
      <c r="O154" s="689">
        <v>3</v>
      </c>
      <c r="P154" s="689">
        <f>VLOOKUP(O154,LOI_LPH[],2,TRUE)</f>
        <v>200</v>
      </c>
    </row>
    <row r="155" spans="1:16" ht="21.75" customHeight="1" outlineLevel="2" x14ac:dyDescent="0.2">
      <c r="A155" s="657">
        <v>351</v>
      </c>
      <c r="B155" s="635" t="s">
        <v>184</v>
      </c>
      <c r="C155" s="657" t="s">
        <v>187</v>
      </c>
      <c r="D155" s="726"/>
      <c r="E155" s="726"/>
      <c r="F155" s="635" t="s">
        <v>3885</v>
      </c>
      <c r="G155" s="725" t="s">
        <v>3950</v>
      </c>
      <c r="H155" s="652" t="s">
        <v>1623</v>
      </c>
      <c r="I155" s="683" t="s">
        <v>3950</v>
      </c>
      <c r="J155" s="646" t="s">
        <v>1623</v>
      </c>
      <c r="K155" s="645" t="s">
        <v>3972</v>
      </c>
      <c r="L155" s="675"/>
      <c r="M155" s="651" t="s">
        <v>1569</v>
      </c>
      <c r="N155" s="688" t="s">
        <v>4006</v>
      </c>
      <c r="O155" s="689">
        <v>2</v>
      </c>
      <c r="P155" s="689">
        <f>VLOOKUP(O155,LOI_LPH[],2,TRUE)</f>
        <v>100</v>
      </c>
    </row>
    <row r="156" spans="1:16" s="576" customFormat="1" ht="21.75" customHeight="1" outlineLevel="2" x14ac:dyDescent="0.2">
      <c r="A156" s="727">
        <v>351</v>
      </c>
      <c r="B156" s="635" t="s">
        <v>184</v>
      </c>
      <c r="C156" s="727" t="s">
        <v>187</v>
      </c>
      <c r="D156" s="728"/>
      <c r="E156" s="728"/>
      <c r="F156" s="687" t="s">
        <v>3407</v>
      </c>
      <c r="G156" s="694" t="s">
        <v>3990</v>
      </c>
      <c r="H156" s="652" t="s">
        <v>1623</v>
      </c>
      <c r="I156" s="683" t="s">
        <v>3950</v>
      </c>
      <c r="J156" s="646" t="s">
        <v>1623</v>
      </c>
      <c r="K156" s="645" t="s">
        <v>3972</v>
      </c>
      <c r="L156" s="675"/>
      <c r="M156" s="651" t="s">
        <v>1569</v>
      </c>
      <c r="N156" s="688" t="s">
        <v>4006</v>
      </c>
      <c r="O156" s="688">
        <v>3</v>
      </c>
      <c r="P156" s="688">
        <f>VLOOKUP(O156,LOI_LPH[],2,TRUE)</f>
        <v>200</v>
      </c>
    </row>
    <row r="157" spans="1:16" s="575" customFormat="1" ht="21.75" customHeight="1" outlineLevel="2" collapsed="1" x14ac:dyDescent="0.2">
      <c r="A157" s="662">
        <v>351</v>
      </c>
      <c r="B157" s="663" t="s">
        <v>184</v>
      </c>
      <c r="C157" s="678" t="s">
        <v>3888</v>
      </c>
      <c r="D157" s="842" t="s">
        <v>4015</v>
      </c>
      <c r="E157" s="842" t="s">
        <v>4015</v>
      </c>
      <c r="F157" s="666" t="s">
        <v>3886</v>
      </c>
      <c r="G157" s="692" t="s">
        <v>3887</v>
      </c>
      <c r="H157" s="668" t="s">
        <v>47</v>
      </c>
      <c r="I157" s="669" t="s">
        <v>189</v>
      </c>
      <c r="J157" s="670" t="s">
        <v>47</v>
      </c>
      <c r="K157" s="671" t="s">
        <v>47</v>
      </c>
      <c r="L157" s="672" t="s">
        <v>47</v>
      </c>
      <c r="M157" s="671" t="s">
        <v>47</v>
      </c>
      <c r="N157" s="673" t="s">
        <v>4006</v>
      </c>
      <c r="O157" s="673">
        <v>2</v>
      </c>
      <c r="P157" s="673">
        <f>VLOOKUP(O157,LOI_LPH[],2,TRUE)</f>
        <v>100</v>
      </c>
    </row>
    <row r="158" spans="1:16" ht="21.75" customHeight="1" outlineLevel="2" x14ac:dyDescent="0.2">
      <c r="A158" s="657">
        <v>351</v>
      </c>
      <c r="B158" s="635" t="s">
        <v>184</v>
      </c>
      <c r="C158" s="657" t="s">
        <v>3888</v>
      </c>
      <c r="D158" s="726"/>
      <c r="E158" s="726"/>
      <c r="F158" s="635" t="s">
        <v>3863</v>
      </c>
      <c r="G158" s="705"/>
      <c r="H158" s="639" t="s">
        <v>4021</v>
      </c>
      <c r="I158" s="683"/>
      <c r="J158" s="646" t="s">
        <v>4021</v>
      </c>
      <c r="K158" s="645" t="s">
        <v>3972</v>
      </c>
      <c r="L158" s="675" t="s">
        <v>2009</v>
      </c>
      <c r="M158" s="655" t="s">
        <v>1569</v>
      </c>
      <c r="N158" s="689" t="s">
        <v>4006</v>
      </c>
      <c r="O158" s="689">
        <v>3</v>
      </c>
      <c r="P158" s="689">
        <f>VLOOKUP(O158,LOI_LPH[],2,TRUE)</f>
        <v>200</v>
      </c>
    </row>
    <row r="159" spans="1:16" ht="21.75" customHeight="1" outlineLevel="2" x14ac:dyDescent="0.2">
      <c r="A159" s="657">
        <v>351</v>
      </c>
      <c r="B159" s="635" t="s">
        <v>184</v>
      </c>
      <c r="C159" s="657" t="s">
        <v>3888</v>
      </c>
      <c r="D159" s="726"/>
      <c r="E159" s="726"/>
      <c r="F159" s="635" t="s">
        <v>1522</v>
      </c>
      <c r="G159" s="705" t="s">
        <v>1523</v>
      </c>
      <c r="H159" s="639" t="s">
        <v>3955</v>
      </c>
      <c r="I159" s="683" t="s">
        <v>1523</v>
      </c>
      <c r="J159" s="646" t="s">
        <v>3955</v>
      </c>
      <c r="K159" s="645" t="s">
        <v>1520</v>
      </c>
      <c r="L159" s="675" t="s">
        <v>1564</v>
      </c>
      <c r="M159" s="655" t="s">
        <v>1565</v>
      </c>
      <c r="N159" s="689" t="s">
        <v>4006</v>
      </c>
      <c r="O159" s="689">
        <v>2</v>
      </c>
      <c r="P159" s="689">
        <f>VLOOKUP(O159,LOI_LPH[],2,TRUE)</f>
        <v>100</v>
      </c>
    </row>
    <row r="160" spans="1:16" ht="21.75" customHeight="1" outlineLevel="2" x14ac:dyDescent="0.25">
      <c r="A160" s="657">
        <v>351</v>
      </c>
      <c r="B160" s="635" t="s">
        <v>184</v>
      </c>
      <c r="C160" s="657" t="s">
        <v>3888</v>
      </c>
      <c r="D160" s="726"/>
      <c r="E160" s="726"/>
      <c r="F160" s="635" t="s">
        <v>1582</v>
      </c>
      <c r="G160" s="705" t="s">
        <v>1521</v>
      </c>
      <c r="H160" s="639" t="s">
        <v>3955</v>
      </c>
      <c r="I160" s="683" t="s">
        <v>1521</v>
      </c>
      <c r="J160" s="646" t="s">
        <v>3955</v>
      </c>
      <c r="K160" s="651" t="s">
        <v>1533</v>
      </c>
      <c r="L160" s="675" t="s">
        <v>1564</v>
      </c>
      <c r="M160" s="655"/>
      <c r="N160" s="689" t="s">
        <v>4006</v>
      </c>
      <c r="O160" s="689">
        <v>3</v>
      </c>
      <c r="P160" s="689">
        <f>VLOOKUP(O160,LOI_LPH[],2,TRUE)</f>
        <v>200</v>
      </c>
    </row>
    <row r="161" spans="1:17" ht="21.75" customHeight="1" outlineLevel="2" x14ac:dyDescent="0.2">
      <c r="A161" s="657">
        <v>351</v>
      </c>
      <c r="B161" s="635" t="s">
        <v>184</v>
      </c>
      <c r="C161" s="657" t="s">
        <v>3888</v>
      </c>
      <c r="D161" s="726"/>
      <c r="E161" s="726"/>
      <c r="F161" s="635" t="s">
        <v>1613</v>
      </c>
      <c r="G161" s="725" t="s">
        <v>1588</v>
      </c>
      <c r="H161" s="639" t="s">
        <v>3955</v>
      </c>
      <c r="I161" s="683" t="s">
        <v>1588</v>
      </c>
      <c r="J161" s="646" t="s">
        <v>3955</v>
      </c>
      <c r="K161" s="645" t="s">
        <v>1520</v>
      </c>
      <c r="L161" s="675" t="s">
        <v>1564</v>
      </c>
      <c r="M161" s="655" t="s">
        <v>1565</v>
      </c>
      <c r="N161" s="689" t="s">
        <v>26</v>
      </c>
      <c r="O161" s="689">
        <v>3</v>
      </c>
      <c r="P161" s="689">
        <f>VLOOKUP(O161,LOI_LPH[],2,TRUE)</f>
        <v>200</v>
      </c>
    </row>
    <row r="162" spans="1:17" ht="21.75" customHeight="1" outlineLevel="2" x14ac:dyDescent="0.2">
      <c r="A162" s="657">
        <v>351</v>
      </c>
      <c r="B162" s="635" t="s">
        <v>184</v>
      </c>
      <c r="C162" s="657" t="s">
        <v>3888</v>
      </c>
      <c r="D162" s="726"/>
      <c r="E162" s="726"/>
      <c r="F162" s="635" t="s">
        <v>1595</v>
      </c>
      <c r="G162" s="725" t="s">
        <v>3960</v>
      </c>
      <c r="H162" s="639" t="s">
        <v>3955</v>
      </c>
      <c r="I162" s="683" t="s">
        <v>3960</v>
      </c>
      <c r="J162" s="646" t="s">
        <v>3955</v>
      </c>
      <c r="K162" s="645" t="s">
        <v>1520</v>
      </c>
      <c r="L162" s="675" t="s">
        <v>1564</v>
      </c>
      <c r="M162" s="655" t="s">
        <v>1565</v>
      </c>
      <c r="N162" s="689" t="s">
        <v>26</v>
      </c>
      <c r="O162" s="689">
        <v>3</v>
      </c>
      <c r="P162" s="689">
        <f>VLOOKUP(O162,LOI_LPH[],2,TRUE)</f>
        <v>200</v>
      </c>
    </row>
    <row r="163" spans="1:17" ht="21.75" customHeight="1" outlineLevel="2" x14ac:dyDescent="0.2">
      <c r="A163" s="657">
        <v>351</v>
      </c>
      <c r="B163" s="635" t="s">
        <v>184</v>
      </c>
      <c r="C163" s="657" t="s">
        <v>3888</v>
      </c>
      <c r="D163" s="726"/>
      <c r="E163" s="726"/>
      <c r="F163" s="635" t="s">
        <v>3889</v>
      </c>
      <c r="G163" s="725" t="s">
        <v>3951</v>
      </c>
      <c r="H163" s="639" t="s">
        <v>3955</v>
      </c>
      <c r="I163" s="683" t="s">
        <v>3951</v>
      </c>
      <c r="J163" s="646" t="s">
        <v>3955</v>
      </c>
      <c r="K163" s="645" t="s">
        <v>3972</v>
      </c>
      <c r="L163" s="675" t="s">
        <v>2009</v>
      </c>
      <c r="M163" s="655" t="s">
        <v>1569</v>
      </c>
      <c r="N163" s="689" t="s">
        <v>4006</v>
      </c>
      <c r="O163" s="689">
        <v>2</v>
      </c>
      <c r="P163" s="689">
        <f>VLOOKUP(O163,LOI_LPH[],2,TRUE)</f>
        <v>100</v>
      </c>
    </row>
    <row r="164" spans="1:17" ht="21.75" customHeight="1" outlineLevel="2" x14ac:dyDescent="0.2">
      <c r="A164" s="657">
        <v>351</v>
      </c>
      <c r="B164" s="635" t="s">
        <v>184</v>
      </c>
      <c r="C164" s="657" t="s">
        <v>3888</v>
      </c>
      <c r="D164" s="726"/>
      <c r="E164" s="726"/>
      <c r="F164" s="710" t="s">
        <v>4023</v>
      </c>
      <c r="G164" s="725" t="s">
        <v>3958</v>
      </c>
      <c r="H164" s="639" t="s">
        <v>3955</v>
      </c>
      <c r="I164" s="683" t="s">
        <v>3958</v>
      </c>
      <c r="J164" s="646" t="s">
        <v>3955</v>
      </c>
      <c r="K164" s="645" t="s">
        <v>3972</v>
      </c>
      <c r="L164" s="675"/>
      <c r="M164" s="655" t="s">
        <v>1569</v>
      </c>
      <c r="N164" s="689" t="s">
        <v>4006</v>
      </c>
      <c r="O164" s="689">
        <v>3</v>
      </c>
      <c r="P164" s="689">
        <f>VLOOKUP(O164,LOI_LPH[],2,TRUE)</f>
        <v>200</v>
      </c>
    </row>
    <row r="165" spans="1:17" s="575" customFormat="1" ht="21.75" customHeight="1" outlineLevel="2" collapsed="1" x14ac:dyDescent="0.2">
      <c r="A165" s="662">
        <v>351</v>
      </c>
      <c r="B165" s="663" t="s">
        <v>184</v>
      </c>
      <c r="C165" s="678" t="s">
        <v>3892</v>
      </c>
      <c r="D165" s="842" t="s">
        <v>4015</v>
      </c>
      <c r="E165" s="842" t="s">
        <v>4015</v>
      </c>
      <c r="F165" s="666" t="s">
        <v>3933</v>
      </c>
      <c r="G165" s="692" t="s">
        <v>3890</v>
      </c>
      <c r="H165" s="668" t="s">
        <v>47</v>
      </c>
      <c r="I165" s="669" t="s">
        <v>189</v>
      </c>
      <c r="J165" s="670" t="s">
        <v>47</v>
      </c>
      <c r="K165" s="671" t="s">
        <v>47</v>
      </c>
      <c r="L165" s="672" t="s">
        <v>47</v>
      </c>
      <c r="M165" s="671" t="s">
        <v>47</v>
      </c>
      <c r="N165" s="673" t="s">
        <v>4006</v>
      </c>
      <c r="O165" s="673">
        <v>2</v>
      </c>
      <c r="P165" s="673">
        <f>VLOOKUP(O165,LOI_LPH[],2,TRUE)</f>
        <v>100</v>
      </c>
    </row>
    <row r="166" spans="1:17" ht="21.75" customHeight="1" outlineLevel="2" x14ac:dyDescent="0.25">
      <c r="A166" s="657">
        <v>351</v>
      </c>
      <c r="B166" s="635" t="s">
        <v>184</v>
      </c>
      <c r="C166" s="657" t="s">
        <v>3892</v>
      </c>
      <c r="D166" s="709"/>
      <c r="E166" s="709"/>
      <c r="F166" s="635" t="s">
        <v>3863</v>
      </c>
      <c r="G166" s="705" t="s">
        <v>3946</v>
      </c>
      <c r="H166" s="727" t="s">
        <v>3953</v>
      </c>
      <c r="I166" s="687"/>
      <c r="J166" s="650"/>
      <c r="K166" s="687" t="s">
        <v>3972</v>
      </c>
      <c r="L166" s="650" t="s">
        <v>2009</v>
      </c>
      <c r="M166" s="687" t="s">
        <v>1569</v>
      </c>
      <c r="N166" s="689" t="s">
        <v>55</v>
      </c>
      <c r="O166" s="689">
        <v>3</v>
      </c>
      <c r="P166" s="689">
        <f>VLOOKUP(O166,LOI_LPH[],2,TRUE)</f>
        <v>200</v>
      </c>
    </row>
    <row r="167" spans="1:17" ht="21.75" customHeight="1" outlineLevel="2" x14ac:dyDescent="0.2">
      <c r="A167" s="657">
        <v>351</v>
      </c>
      <c r="B167" s="635" t="s">
        <v>184</v>
      </c>
      <c r="C167" s="657" t="s">
        <v>3892</v>
      </c>
      <c r="D167" s="709"/>
      <c r="E167" s="709"/>
      <c r="F167" s="635" t="s">
        <v>1522</v>
      </c>
      <c r="G167" s="705" t="s">
        <v>1523</v>
      </c>
      <c r="H167" s="652" t="s">
        <v>3953</v>
      </c>
      <c r="I167" s="683" t="s">
        <v>1523</v>
      </c>
      <c r="J167" s="646" t="s">
        <v>3953</v>
      </c>
      <c r="K167" s="645" t="s">
        <v>1520</v>
      </c>
      <c r="L167" s="675" t="s">
        <v>1564</v>
      </c>
      <c r="M167" s="651" t="s">
        <v>1565</v>
      </c>
      <c r="N167" s="689" t="s">
        <v>4006</v>
      </c>
      <c r="O167" s="689">
        <v>2</v>
      </c>
      <c r="P167" s="689">
        <f>VLOOKUP(O167,LOI_LPH[],2,TRUE)</f>
        <v>100</v>
      </c>
    </row>
    <row r="168" spans="1:17" ht="21.75" customHeight="1" outlineLevel="2" x14ac:dyDescent="0.25">
      <c r="A168" s="657">
        <v>351</v>
      </c>
      <c r="B168" s="635" t="s">
        <v>184</v>
      </c>
      <c r="C168" s="657" t="s">
        <v>3892</v>
      </c>
      <c r="D168" s="709"/>
      <c r="E168" s="709"/>
      <c r="F168" s="635" t="s">
        <v>1582</v>
      </c>
      <c r="G168" s="705" t="s">
        <v>1521</v>
      </c>
      <c r="H168" s="652" t="s">
        <v>3953</v>
      </c>
      <c r="I168" s="683" t="s">
        <v>1521</v>
      </c>
      <c r="J168" s="646" t="s">
        <v>3953</v>
      </c>
      <c r="K168" s="651" t="s">
        <v>1533</v>
      </c>
      <c r="L168" s="675" t="s">
        <v>1564</v>
      </c>
      <c r="M168" s="651"/>
      <c r="N168" s="688" t="s">
        <v>26</v>
      </c>
      <c r="O168" s="689">
        <v>3</v>
      </c>
      <c r="P168" s="689">
        <f>VLOOKUP(O168,LOI_LPH[],2,TRUE)</f>
        <v>200</v>
      </c>
    </row>
    <row r="169" spans="1:17" ht="21.75" customHeight="1" outlineLevel="2" x14ac:dyDescent="0.2">
      <c r="A169" s="657">
        <v>351</v>
      </c>
      <c r="B169" s="635" t="s">
        <v>184</v>
      </c>
      <c r="C169" s="657" t="s">
        <v>3892</v>
      </c>
      <c r="D169" s="709"/>
      <c r="E169" s="709"/>
      <c r="F169" s="635" t="s">
        <v>3891</v>
      </c>
      <c r="G169" s="725" t="s">
        <v>3952</v>
      </c>
      <c r="H169" s="652" t="s">
        <v>3953</v>
      </c>
      <c r="I169" s="683" t="s">
        <v>3952</v>
      </c>
      <c r="J169" s="646" t="s">
        <v>3953</v>
      </c>
      <c r="K169" s="645" t="s">
        <v>3972</v>
      </c>
      <c r="L169" s="675" t="s">
        <v>2142</v>
      </c>
      <c r="M169" s="651" t="s">
        <v>1569</v>
      </c>
      <c r="N169" s="689" t="s">
        <v>4006</v>
      </c>
      <c r="O169" s="689">
        <v>2</v>
      </c>
      <c r="P169" s="689">
        <f>VLOOKUP(O169,LOI_LPH[],2,TRUE)</f>
        <v>100</v>
      </c>
    </row>
    <row r="170" spans="1:17" s="574" customFormat="1" ht="21.75" customHeight="1" outlineLevel="1" x14ac:dyDescent="0.2">
      <c r="A170" s="627">
        <v>354</v>
      </c>
      <c r="B170" s="696" t="s">
        <v>193</v>
      </c>
      <c r="C170" s="627">
        <v>352</v>
      </c>
      <c r="D170" s="840" t="s">
        <v>4015</v>
      </c>
      <c r="E170" s="840" t="s">
        <v>4015</v>
      </c>
      <c r="F170" s="628" t="s">
        <v>196</v>
      </c>
      <c r="G170" s="630" t="s">
        <v>62</v>
      </c>
      <c r="H170" s="631" t="s">
        <v>47</v>
      </c>
      <c r="I170" s="631" t="s">
        <v>62</v>
      </c>
      <c r="J170" s="632" t="s">
        <v>47</v>
      </c>
      <c r="K170" s="631" t="s">
        <v>47</v>
      </c>
      <c r="L170" s="632" t="s">
        <v>47</v>
      </c>
      <c r="M170" s="631" t="s">
        <v>47</v>
      </c>
      <c r="N170" s="633" t="s">
        <v>26</v>
      </c>
      <c r="O170" s="633">
        <v>3</v>
      </c>
      <c r="P170" s="633">
        <f>VLOOKUP(O170,LOI_LPH[],2,TRUE)</f>
        <v>200</v>
      </c>
      <c r="Q170" s="577"/>
    </row>
    <row r="171" spans="1:17" s="574" customFormat="1" ht="21.75" customHeight="1" outlineLevel="1" x14ac:dyDescent="0.2">
      <c r="A171" s="627">
        <v>354</v>
      </c>
      <c r="B171" s="696" t="s">
        <v>198</v>
      </c>
      <c r="C171" s="627">
        <v>354</v>
      </c>
      <c r="D171" s="840" t="s">
        <v>4015</v>
      </c>
      <c r="E171" s="840" t="s">
        <v>4015</v>
      </c>
      <c r="F171" s="628" t="s">
        <v>198</v>
      </c>
      <c r="G171" s="630" t="s">
        <v>200</v>
      </c>
      <c r="H171" s="631" t="s">
        <v>47</v>
      </c>
      <c r="I171" s="631" t="s">
        <v>200</v>
      </c>
      <c r="J171" s="632" t="s">
        <v>47</v>
      </c>
      <c r="K171" s="631" t="s">
        <v>47</v>
      </c>
      <c r="L171" s="632" t="s">
        <v>47</v>
      </c>
      <c r="M171" s="631" t="s">
        <v>47</v>
      </c>
      <c r="N171" s="633" t="s">
        <v>26</v>
      </c>
      <c r="O171" s="633">
        <v>3</v>
      </c>
      <c r="P171" s="633">
        <f>VLOOKUP(O171,LOI_LPH[],2,TRUE)</f>
        <v>200</v>
      </c>
      <c r="Q171" s="577"/>
    </row>
    <row r="172" spans="1:17" ht="21.75" customHeight="1" outlineLevel="2" x14ac:dyDescent="0.2">
      <c r="A172" s="657">
        <v>354</v>
      </c>
      <c r="B172" s="635" t="s">
        <v>3853</v>
      </c>
      <c r="C172" s="657">
        <v>354</v>
      </c>
      <c r="D172" s="709"/>
      <c r="E172" s="709"/>
      <c r="F172" s="635" t="s">
        <v>1522</v>
      </c>
      <c r="G172" s="705" t="s">
        <v>1523</v>
      </c>
      <c r="H172" s="652" t="s">
        <v>3956</v>
      </c>
      <c r="I172" s="683" t="s">
        <v>1523</v>
      </c>
      <c r="J172" s="646" t="s">
        <v>3956</v>
      </c>
      <c r="K172" s="645" t="s">
        <v>1520</v>
      </c>
      <c r="L172" s="659" t="s">
        <v>1564</v>
      </c>
      <c r="M172" s="655" t="s">
        <v>1565</v>
      </c>
      <c r="N172" s="704" t="s">
        <v>26</v>
      </c>
      <c r="O172" s="689">
        <v>3</v>
      </c>
      <c r="P172" s="689">
        <f>VLOOKUP(O172,LOI_LPH[],2,TRUE)</f>
        <v>200</v>
      </c>
      <c r="Q172" s="577"/>
    </row>
    <row r="173" spans="1:17" ht="21.75" customHeight="1" outlineLevel="2" x14ac:dyDescent="0.2">
      <c r="A173" s="657">
        <v>354</v>
      </c>
      <c r="B173" s="635" t="s">
        <v>3853</v>
      </c>
      <c r="C173" s="657">
        <v>354</v>
      </c>
      <c r="D173" s="709"/>
      <c r="E173" s="709"/>
      <c r="F173" s="635" t="s">
        <v>3863</v>
      </c>
      <c r="G173" s="705"/>
      <c r="H173" s="652" t="s">
        <v>4021</v>
      </c>
      <c r="I173" s="645"/>
      <c r="J173" s="675" t="s">
        <v>4021</v>
      </c>
      <c r="K173" s="651" t="s">
        <v>3972</v>
      </c>
      <c r="L173" s="729" t="s">
        <v>2009</v>
      </c>
      <c r="M173" s="659" t="s">
        <v>1569</v>
      </c>
      <c r="N173" s="693" t="s">
        <v>26</v>
      </c>
      <c r="O173" s="693">
        <v>3</v>
      </c>
      <c r="P173" s="693">
        <f>VLOOKUP(O173,LOI_LPH[],2,TRUE)</f>
        <v>200</v>
      </c>
      <c r="Q173" s="577"/>
    </row>
    <row r="174" spans="1:17" ht="21.75" customHeight="1" outlineLevel="2" x14ac:dyDescent="0.2">
      <c r="A174" s="657">
        <v>354</v>
      </c>
      <c r="B174" s="635" t="s">
        <v>3853</v>
      </c>
      <c r="C174" s="657">
        <v>354</v>
      </c>
      <c r="D174" s="709"/>
      <c r="E174" s="709"/>
      <c r="F174" s="635" t="s">
        <v>1582</v>
      </c>
      <c r="G174" s="705" t="s">
        <v>1521</v>
      </c>
      <c r="H174" s="652" t="s">
        <v>3956</v>
      </c>
      <c r="I174" s="683" t="s">
        <v>1521</v>
      </c>
      <c r="J174" s="646" t="s">
        <v>3956</v>
      </c>
      <c r="K174" s="651" t="s">
        <v>1533</v>
      </c>
      <c r="L174" s="659" t="s">
        <v>1564</v>
      </c>
      <c r="M174" s="655"/>
      <c r="N174" s="704" t="s">
        <v>26</v>
      </c>
      <c r="O174" s="689">
        <v>3</v>
      </c>
      <c r="P174" s="689">
        <f>VLOOKUP(O174,LOI_LPH[],2,TRUE)</f>
        <v>200</v>
      </c>
      <c r="Q174" s="577"/>
    </row>
    <row r="175" spans="1:17" ht="21.75" customHeight="1" outlineLevel="2" x14ac:dyDescent="0.2">
      <c r="A175" s="657">
        <v>354</v>
      </c>
      <c r="B175" s="635" t="s">
        <v>3853</v>
      </c>
      <c r="C175" s="657">
        <v>354</v>
      </c>
      <c r="D175" s="709"/>
      <c r="E175" s="709"/>
      <c r="F175" s="635" t="s">
        <v>3880</v>
      </c>
      <c r="G175" s="705" t="s">
        <v>3959</v>
      </c>
      <c r="H175" s="652" t="s">
        <v>3956</v>
      </c>
      <c r="I175" s="683" t="s">
        <v>1521</v>
      </c>
      <c r="J175" s="646" t="s">
        <v>3956</v>
      </c>
      <c r="K175" s="645" t="s">
        <v>1518</v>
      </c>
      <c r="L175" s="659" t="s">
        <v>1564</v>
      </c>
      <c r="M175" s="655" t="s">
        <v>1722</v>
      </c>
      <c r="N175" s="704" t="s">
        <v>26</v>
      </c>
      <c r="O175" s="689">
        <v>3</v>
      </c>
      <c r="P175" s="689">
        <f>VLOOKUP(O175,LOI_LPH[],2,TRUE)</f>
        <v>200</v>
      </c>
      <c r="Q175" s="577"/>
    </row>
    <row r="176" spans="1:17" ht="21.75" customHeight="1" outlineLevel="2" x14ac:dyDescent="0.2">
      <c r="A176" s="657">
        <v>354</v>
      </c>
      <c r="B176" s="635" t="s">
        <v>3853</v>
      </c>
      <c r="C176" s="657">
        <v>354</v>
      </c>
      <c r="D176" s="709"/>
      <c r="E176" s="709"/>
      <c r="F176" s="635" t="s">
        <v>3864</v>
      </c>
      <c r="G176" s="705" t="s">
        <v>1519</v>
      </c>
      <c r="H176" s="652" t="s">
        <v>3956</v>
      </c>
      <c r="I176" s="683" t="s">
        <v>1519</v>
      </c>
      <c r="J176" s="646" t="s">
        <v>3956</v>
      </c>
      <c r="K176" s="645" t="s">
        <v>1518</v>
      </c>
      <c r="L176" s="659"/>
      <c r="M176" s="655"/>
      <c r="N176" s="704" t="s">
        <v>26</v>
      </c>
      <c r="O176" s="689">
        <v>3</v>
      </c>
      <c r="P176" s="689">
        <f>VLOOKUP(O176,LOI_LPH[],2,TRUE)</f>
        <v>200</v>
      </c>
      <c r="Q176" s="577"/>
    </row>
    <row r="177" spans="1:17" ht="21.75" customHeight="1" outlineLevel="2" x14ac:dyDescent="0.2">
      <c r="A177" s="657">
        <v>354</v>
      </c>
      <c r="B177" s="635" t="s">
        <v>3853</v>
      </c>
      <c r="C177" s="657">
        <v>354</v>
      </c>
      <c r="D177" s="709"/>
      <c r="E177" s="709"/>
      <c r="F177" s="635" t="s">
        <v>3878</v>
      </c>
      <c r="G177" s="694"/>
      <c r="H177" s="652" t="s">
        <v>4021</v>
      </c>
      <c r="I177" s="683" t="s">
        <v>1523</v>
      </c>
      <c r="J177" s="646" t="s">
        <v>4021</v>
      </c>
      <c r="K177" s="645" t="s">
        <v>1518</v>
      </c>
      <c r="L177" s="659"/>
      <c r="M177" s="655" t="s">
        <v>3879</v>
      </c>
      <c r="N177" s="704" t="s">
        <v>26</v>
      </c>
      <c r="O177" s="689">
        <v>3</v>
      </c>
      <c r="P177" s="689">
        <f>VLOOKUP(O177,LOI_LPH[],2,TRUE)</f>
        <v>200</v>
      </c>
      <c r="Q177" s="577"/>
    </row>
    <row r="178" spans="1:17" ht="21.75" customHeight="1" outlineLevel="2" x14ac:dyDescent="0.2">
      <c r="A178" s="657">
        <v>354</v>
      </c>
      <c r="B178" s="635" t="s">
        <v>3853</v>
      </c>
      <c r="C178" s="657">
        <v>354</v>
      </c>
      <c r="D178" s="709"/>
      <c r="E178" s="709"/>
      <c r="F178" s="635" t="s">
        <v>1605</v>
      </c>
      <c r="G178" s="694" t="s">
        <v>1605</v>
      </c>
      <c r="H178" s="652" t="s">
        <v>3956</v>
      </c>
      <c r="I178" s="683"/>
      <c r="J178" s="646" t="s">
        <v>3962</v>
      </c>
      <c r="K178" s="645" t="s">
        <v>1518</v>
      </c>
      <c r="L178" s="659" t="s">
        <v>1564</v>
      </c>
      <c r="M178" s="655"/>
      <c r="N178" s="704" t="s">
        <v>26</v>
      </c>
      <c r="O178" s="689">
        <v>5</v>
      </c>
      <c r="P178" s="689">
        <f>VLOOKUP(O178,LOI_LPH[],2,TRUE)</f>
        <v>300</v>
      </c>
      <c r="Q178" s="577"/>
    </row>
    <row r="179" spans="1:17" ht="21.75" customHeight="1" outlineLevel="2" x14ac:dyDescent="0.2">
      <c r="A179" s="657">
        <v>354</v>
      </c>
      <c r="B179" s="635" t="s">
        <v>3853</v>
      </c>
      <c r="C179" s="657">
        <v>354</v>
      </c>
      <c r="D179" s="709"/>
      <c r="E179" s="709"/>
      <c r="F179" s="635" t="s">
        <v>1617</v>
      </c>
      <c r="G179" s="694" t="s">
        <v>2171</v>
      </c>
      <c r="H179" s="652" t="s">
        <v>3956</v>
      </c>
      <c r="I179" s="683" t="s">
        <v>2171</v>
      </c>
      <c r="J179" s="646" t="s">
        <v>3956</v>
      </c>
      <c r="K179" s="645" t="s">
        <v>1518</v>
      </c>
      <c r="L179" s="659" t="s">
        <v>1564</v>
      </c>
      <c r="M179" s="655" t="s">
        <v>1618</v>
      </c>
      <c r="N179" s="704" t="s">
        <v>26</v>
      </c>
      <c r="O179" s="689">
        <v>5</v>
      </c>
      <c r="P179" s="689">
        <f>VLOOKUP(O179,LOI_LPH[],2,TRUE)</f>
        <v>300</v>
      </c>
      <c r="Q179" s="577"/>
    </row>
    <row r="180" spans="1:17" s="574" customFormat="1" ht="21.75" customHeight="1" outlineLevel="1" x14ac:dyDescent="0.2">
      <c r="A180" s="716">
        <v>360</v>
      </c>
      <c r="B180" s="717" t="s">
        <v>205</v>
      </c>
      <c r="C180" s="718">
        <v>360</v>
      </c>
      <c r="D180" s="844" t="s">
        <v>4015</v>
      </c>
      <c r="E180" s="844" t="s">
        <v>4015</v>
      </c>
      <c r="F180" s="720" t="s">
        <v>205</v>
      </c>
      <c r="G180" s="721" t="s">
        <v>47</v>
      </c>
      <c r="H180" s="722" t="s">
        <v>47</v>
      </c>
      <c r="I180" s="722" t="s">
        <v>47</v>
      </c>
      <c r="J180" s="723" t="s">
        <v>47</v>
      </c>
      <c r="K180" s="722" t="s">
        <v>47</v>
      </c>
      <c r="L180" s="723" t="s">
        <v>47</v>
      </c>
      <c r="M180" s="722" t="s">
        <v>47</v>
      </c>
      <c r="N180" s="724" t="s">
        <v>47</v>
      </c>
      <c r="O180" s="724" t="s">
        <v>47</v>
      </c>
      <c r="P180" s="724" t="str">
        <f>VLOOKUP(O180,LOI_LPH[],2,TRUE)</f>
        <v>-</v>
      </c>
      <c r="Q180" s="577"/>
    </row>
    <row r="181" spans="1:17" s="574" customFormat="1" ht="21.75" customHeight="1" outlineLevel="1" x14ac:dyDescent="0.2">
      <c r="A181" s="674">
        <v>361</v>
      </c>
      <c r="B181" s="696" t="s">
        <v>207</v>
      </c>
      <c r="C181" s="627">
        <v>361</v>
      </c>
      <c r="D181" s="840" t="s">
        <v>4015</v>
      </c>
      <c r="E181" s="840" t="s">
        <v>4015</v>
      </c>
      <c r="F181" s="628" t="s">
        <v>209</v>
      </c>
      <c r="G181" s="630" t="s">
        <v>58</v>
      </c>
      <c r="H181" s="631" t="s">
        <v>47</v>
      </c>
      <c r="I181" s="631" t="s">
        <v>58</v>
      </c>
      <c r="J181" s="632" t="s">
        <v>47</v>
      </c>
      <c r="K181" s="631" t="s">
        <v>47</v>
      </c>
      <c r="L181" s="632" t="s">
        <v>47</v>
      </c>
      <c r="M181" s="631" t="s">
        <v>47</v>
      </c>
      <c r="N181" s="633" t="s">
        <v>4006</v>
      </c>
      <c r="O181" s="633">
        <v>2</v>
      </c>
      <c r="P181" s="633">
        <f>VLOOKUP(O181,LOI_LPH[],2,TRUE)</f>
        <v>100</v>
      </c>
      <c r="Q181" s="577"/>
    </row>
    <row r="182" spans="1:17" ht="21.75" customHeight="1" outlineLevel="2" x14ac:dyDescent="0.2">
      <c r="A182" s="657">
        <v>361</v>
      </c>
      <c r="B182" s="635" t="s">
        <v>184</v>
      </c>
      <c r="C182" s="657">
        <v>361</v>
      </c>
      <c r="D182" s="709"/>
      <c r="E182" s="709"/>
      <c r="F182" s="635" t="s">
        <v>3872</v>
      </c>
      <c r="G182" s="725" t="s">
        <v>1524</v>
      </c>
      <c r="H182" s="639" t="s">
        <v>3954</v>
      </c>
      <c r="I182" s="683" t="s">
        <v>1524</v>
      </c>
      <c r="J182" s="646" t="s">
        <v>3954</v>
      </c>
      <c r="K182" s="645" t="s">
        <v>1520</v>
      </c>
      <c r="L182" s="659" t="s">
        <v>1564</v>
      </c>
      <c r="M182" s="655" t="s">
        <v>1565</v>
      </c>
      <c r="N182" s="689" t="s">
        <v>4006</v>
      </c>
      <c r="O182" s="689">
        <v>2</v>
      </c>
      <c r="P182" s="689">
        <f>VLOOKUP(O182,LOI_LPH[],2,TRUE)</f>
        <v>100</v>
      </c>
      <c r="Q182" s="577"/>
    </row>
    <row r="183" spans="1:17" ht="21.75" customHeight="1" outlineLevel="2" x14ac:dyDescent="0.2">
      <c r="A183" s="657">
        <v>361</v>
      </c>
      <c r="B183" s="635" t="s">
        <v>184</v>
      </c>
      <c r="C183" s="657">
        <v>361</v>
      </c>
      <c r="D183" s="709"/>
      <c r="E183" s="709"/>
      <c r="F183" s="635" t="s">
        <v>1522</v>
      </c>
      <c r="G183" s="725" t="s">
        <v>1523</v>
      </c>
      <c r="H183" s="639" t="s">
        <v>3954</v>
      </c>
      <c r="I183" s="683" t="s">
        <v>1523</v>
      </c>
      <c r="J183" s="646" t="s">
        <v>3954</v>
      </c>
      <c r="K183" s="645" t="s">
        <v>1520</v>
      </c>
      <c r="L183" s="659" t="s">
        <v>1564</v>
      </c>
      <c r="M183" s="655" t="s">
        <v>1565</v>
      </c>
      <c r="N183" s="689" t="s">
        <v>4006</v>
      </c>
      <c r="O183" s="689">
        <v>2</v>
      </c>
      <c r="P183" s="689">
        <f>VLOOKUP(O183,LOI_LPH[],2,TRUE)</f>
        <v>100</v>
      </c>
      <c r="Q183" s="577"/>
    </row>
    <row r="184" spans="1:17" ht="21.75" customHeight="1" outlineLevel="2" x14ac:dyDescent="0.2">
      <c r="A184" s="657">
        <v>361</v>
      </c>
      <c r="B184" s="635" t="s">
        <v>184</v>
      </c>
      <c r="C184" s="657">
        <v>361</v>
      </c>
      <c r="D184" s="709"/>
      <c r="E184" s="709"/>
      <c r="F184" s="635" t="s">
        <v>3863</v>
      </c>
      <c r="G184" s="725" t="s">
        <v>3947</v>
      </c>
      <c r="H184" s="639" t="s">
        <v>3954</v>
      </c>
      <c r="I184" s="683" t="s">
        <v>3947</v>
      </c>
      <c r="J184" s="646" t="s">
        <v>3954</v>
      </c>
      <c r="K184" s="645" t="s">
        <v>3972</v>
      </c>
      <c r="L184" s="659" t="s">
        <v>2009</v>
      </c>
      <c r="M184" s="655" t="s">
        <v>1569</v>
      </c>
      <c r="N184" s="689" t="s">
        <v>4006</v>
      </c>
      <c r="O184" s="689">
        <v>2</v>
      </c>
      <c r="P184" s="689">
        <f>VLOOKUP(O184,LOI_LPH[],2,TRUE)</f>
        <v>100</v>
      </c>
      <c r="Q184" s="577"/>
    </row>
    <row r="185" spans="1:17" ht="21.75" customHeight="1" outlineLevel="2" x14ac:dyDescent="0.2">
      <c r="A185" s="657">
        <v>361</v>
      </c>
      <c r="B185" s="635" t="s">
        <v>184</v>
      </c>
      <c r="C185" s="657">
        <v>361</v>
      </c>
      <c r="D185" s="709"/>
      <c r="E185" s="709"/>
      <c r="F185" s="635" t="s">
        <v>1582</v>
      </c>
      <c r="G185" s="725" t="s">
        <v>1521</v>
      </c>
      <c r="H185" s="639" t="s">
        <v>3954</v>
      </c>
      <c r="I185" s="683" t="s">
        <v>1521</v>
      </c>
      <c r="J185" s="646" t="s">
        <v>3954</v>
      </c>
      <c r="K185" s="651" t="s">
        <v>1533</v>
      </c>
      <c r="L185" s="659" t="s">
        <v>1564</v>
      </c>
      <c r="M185" s="655"/>
      <c r="N185" s="688" t="s">
        <v>26</v>
      </c>
      <c r="O185" s="689">
        <v>3</v>
      </c>
      <c r="P185" s="689">
        <f>VLOOKUP(O185,LOI_LPH[],2,TRUE)</f>
        <v>200</v>
      </c>
      <c r="Q185" s="577"/>
    </row>
    <row r="186" spans="1:17" ht="21.75" customHeight="1" outlineLevel="2" x14ac:dyDescent="0.2">
      <c r="A186" s="657">
        <v>361</v>
      </c>
      <c r="B186" s="635" t="s">
        <v>184</v>
      </c>
      <c r="C186" s="657">
        <v>361</v>
      </c>
      <c r="D186" s="709"/>
      <c r="E186" s="709"/>
      <c r="F186" s="635" t="s">
        <v>3864</v>
      </c>
      <c r="G186" s="725" t="s">
        <v>1519</v>
      </c>
      <c r="H186" s="639" t="s">
        <v>3954</v>
      </c>
      <c r="I186" s="683" t="s">
        <v>1519</v>
      </c>
      <c r="J186" s="646" t="s">
        <v>3954</v>
      </c>
      <c r="K186" s="645" t="s">
        <v>1518</v>
      </c>
      <c r="L186" s="659"/>
      <c r="M186" s="655"/>
      <c r="N186" s="689" t="s">
        <v>26</v>
      </c>
      <c r="O186" s="689">
        <v>3</v>
      </c>
      <c r="P186" s="689">
        <f>VLOOKUP(O186,LOI_LPH[],2,TRUE)</f>
        <v>200</v>
      </c>
      <c r="Q186" s="577"/>
    </row>
    <row r="187" spans="1:17" s="574" customFormat="1" ht="21.75" customHeight="1" outlineLevel="1" x14ac:dyDescent="0.2">
      <c r="A187" s="627">
        <v>362</v>
      </c>
      <c r="B187" s="628" t="s">
        <v>211</v>
      </c>
      <c r="C187" s="627">
        <v>362</v>
      </c>
      <c r="D187" s="840" t="s">
        <v>4015</v>
      </c>
      <c r="E187" s="840" t="s">
        <v>4015</v>
      </c>
      <c r="F187" s="628" t="s">
        <v>213</v>
      </c>
      <c r="G187" s="630" t="s">
        <v>101</v>
      </c>
      <c r="H187" s="631" t="s">
        <v>47</v>
      </c>
      <c r="I187" s="631" t="s">
        <v>101</v>
      </c>
      <c r="J187" s="632" t="s">
        <v>47</v>
      </c>
      <c r="K187" s="631" t="s">
        <v>47</v>
      </c>
      <c r="L187" s="632" t="s">
        <v>47</v>
      </c>
      <c r="M187" s="631" t="s">
        <v>47</v>
      </c>
      <c r="N187" s="633" t="s">
        <v>26</v>
      </c>
      <c r="O187" s="633">
        <v>3</v>
      </c>
      <c r="P187" s="633">
        <f>VLOOKUP(O187,LOI_LPH[],2,TRUE)</f>
        <v>200</v>
      </c>
      <c r="Q187" s="577"/>
    </row>
    <row r="188" spans="1:17" ht="21.75" customHeight="1" outlineLevel="2" x14ac:dyDescent="0.2">
      <c r="A188" s="657">
        <v>362</v>
      </c>
      <c r="B188" s="635" t="s">
        <v>211</v>
      </c>
      <c r="C188" s="634">
        <v>362</v>
      </c>
      <c r="D188" s="709"/>
      <c r="E188" s="709"/>
      <c r="F188" s="635" t="s">
        <v>3937</v>
      </c>
      <c r="G188" s="705"/>
      <c r="H188" s="639"/>
      <c r="I188" s="695"/>
      <c r="J188" s="659"/>
      <c r="K188" s="655"/>
      <c r="L188" s="659"/>
      <c r="M188" s="655"/>
      <c r="N188" s="689"/>
      <c r="O188" s="689">
        <v>3</v>
      </c>
      <c r="P188" s="689">
        <f>VLOOKUP(O188,LOI_LPH[],2,TRUE)</f>
        <v>200</v>
      </c>
      <c r="Q188" s="577"/>
    </row>
    <row r="189" spans="1:17" s="574" customFormat="1" ht="21.75" customHeight="1" outlineLevel="1" x14ac:dyDescent="0.2">
      <c r="A189" s="627">
        <v>363</v>
      </c>
      <c r="B189" s="696" t="s">
        <v>214</v>
      </c>
      <c r="C189" s="627">
        <v>363</v>
      </c>
      <c r="D189" s="840" t="s">
        <v>4015</v>
      </c>
      <c r="E189" s="840" t="s">
        <v>4015</v>
      </c>
      <c r="F189" s="628" t="s">
        <v>216</v>
      </c>
      <c r="G189" s="630" t="s">
        <v>217</v>
      </c>
      <c r="H189" s="631" t="s">
        <v>47</v>
      </c>
      <c r="I189" s="631" t="s">
        <v>217</v>
      </c>
      <c r="J189" s="632" t="s">
        <v>47</v>
      </c>
      <c r="K189" s="631" t="s">
        <v>47</v>
      </c>
      <c r="L189" s="632" t="s">
        <v>47</v>
      </c>
      <c r="M189" s="631" t="s">
        <v>47</v>
      </c>
      <c r="N189" s="633" t="s">
        <v>26</v>
      </c>
      <c r="O189" s="633">
        <v>3</v>
      </c>
      <c r="P189" s="633">
        <f>VLOOKUP(O189,LOI_LPH[],2,TRUE)</f>
        <v>200</v>
      </c>
      <c r="Q189" s="577"/>
    </row>
    <row r="190" spans="1:17" ht="21.75" customHeight="1" outlineLevel="2" x14ac:dyDescent="0.2">
      <c r="A190" s="657">
        <v>363</v>
      </c>
      <c r="B190" s="635" t="s">
        <v>214</v>
      </c>
      <c r="C190" s="657">
        <v>363</v>
      </c>
      <c r="D190" s="709"/>
      <c r="E190" s="709"/>
      <c r="F190" s="635" t="s">
        <v>1522</v>
      </c>
      <c r="G190" s="705" t="s">
        <v>1523</v>
      </c>
      <c r="H190" s="639" t="s">
        <v>3956</v>
      </c>
      <c r="I190" s="695" t="s">
        <v>1523</v>
      </c>
      <c r="J190" s="646" t="s">
        <v>3956</v>
      </c>
      <c r="K190" s="645" t="s">
        <v>1520</v>
      </c>
      <c r="L190" s="659" t="s">
        <v>1564</v>
      </c>
      <c r="M190" s="655" t="s">
        <v>1565</v>
      </c>
      <c r="N190" s="704" t="s">
        <v>26</v>
      </c>
      <c r="O190" s="689">
        <v>3</v>
      </c>
      <c r="P190" s="689">
        <f>VLOOKUP(O190,LOI_LPH[],2,TRUE)</f>
        <v>200</v>
      </c>
      <c r="Q190" s="577"/>
    </row>
    <row r="191" spans="1:17" ht="21.75" customHeight="1" outlineLevel="2" x14ac:dyDescent="0.2">
      <c r="A191" s="657">
        <v>363</v>
      </c>
      <c r="B191" s="635" t="s">
        <v>214</v>
      </c>
      <c r="C191" s="657">
        <v>363</v>
      </c>
      <c r="D191" s="709"/>
      <c r="E191" s="709"/>
      <c r="F191" s="635" t="s">
        <v>1582</v>
      </c>
      <c r="G191" s="705" t="s">
        <v>1521</v>
      </c>
      <c r="H191" s="639" t="s">
        <v>3956</v>
      </c>
      <c r="I191" s="695" t="s">
        <v>1521</v>
      </c>
      <c r="J191" s="646" t="s">
        <v>3956</v>
      </c>
      <c r="K191" s="651" t="s">
        <v>1533</v>
      </c>
      <c r="L191" s="659" t="s">
        <v>1564</v>
      </c>
      <c r="M191" s="655"/>
      <c r="N191" s="704" t="s">
        <v>26</v>
      </c>
      <c r="O191" s="689">
        <v>3</v>
      </c>
      <c r="P191" s="689">
        <f>VLOOKUP(O191,LOI_LPH[],2,TRUE)</f>
        <v>200</v>
      </c>
      <c r="Q191" s="577"/>
    </row>
    <row r="192" spans="1:17" ht="21.75" customHeight="1" outlineLevel="2" x14ac:dyDescent="0.2">
      <c r="A192" s="657">
        <v>363</v>
      </c>
      <c r="B192" s="635" t="s">
        <v>214</v>
      </c>
      <c r="C192" s="657">
        <v>363</v>
      </c>
      <c r="D192" s="709"/>
      <c r="E192" s="709"/>
      <c r="F192" s="635" t="s">
        <v>3864</v>
      </c>
      <c r="G192" s="705" t="s">
        <v>1519</v>
      </c>
      <c r="H192" s="639" t="s">
        <v>3956</v>
      </c>
      <c r="I192" s="695" t="s">
        <v>1519</v>
      </c>
      <c r="J192" s="646" t="s">
        <v>3956</v>
      </c>
      <c r="K192" s="645" t="s">
        <v>1518</v>
      </c>
      <c r="L192" s="659"/>
      <c r="M192" s="655"/>
      <c r="N192" s="704" t="s">
        <v>26</v>
      </c>
      <c r="O192" s="689">
        <v>3</v>
      </c>
      <c r="P192" s="689">
        <f>VLOOKUP(O192,LOI_LPH[],2,TRUE)</f>
        <v>200</v>
      </c>
      <c r="Q192" s="577"/>
    </row>
    <row r="193" spans="1:789" s="574" customFormat="1" ht="21.75" customHeight="1" outlineLevel="1" x14ac:dyDescent="0.2">
      <c r="A193" s="627">
        <v>364</v>
      </c>
      <c r="B193" s="696" t="s">
        <v>219</v>
      </c>
      <c r="C193" s="627">
        <v>364</v>
      </c>
      <c r="D193" s="840" t="s">
        <v>4015</v>
      </c>
      <c r="E193" s="840" t="s">
        <v>4015</v>
      </c>
      <c r="F193" s="628" t="s">
        <v>221</v>
      </c>
      <c r="G193" s="630" t="s">
        <v>217</v>
      </c>
      <c r="H193" s="631" t="s">
        <v>47</v>
      </c>
      <c r="I193" s="631" t="s">
        <v>200</v>
      </c>
      <c r="J193" s="632" t="s">
        <v>47</v>
      </c>
      <c r="K193" s="631" t="s">
        <v>47</v>
      </c>
      <c r="L193" s="632" t="s">
        <v>47</v>
      </c>
      <c r="M193" s="631" t="s">
        <v>47</v>
      </c>
      <c r="N193" s="633" t="s">
        <v>26</v>
      </c>
      <c r="O193" s="633">
        <v>3</v>
      </c>
      <c r="P193" s="633">
        <f>VLOOKUP(O193,LOI_LPH[],2,TRUE)</f>
        <v>200</v>
      </c>
      <c r="Q193" s="577"/>
    </row>
    <row r="194" spans="1:789" ht="21.75" customHeight="1" outlineLevel="2" x14ac:dyDescent="0.2">
      <c r="A194" s="657">
        <v>364</v>
      </c>
      <c r="B194" s="635" t="s">
        <v>221</v>
      </c>
      <c r="C194" s="657">
        <v>364</v>
      </c>
      <c r="D194" s="693"/>
      <c r="E194" s="693"/>
      <c r="F194" s="635" t="s">
        <v>4049</v>
      </c>
      <c r="G194" s="705"/>
      <c r="H194" s="639"/>
      <c r="I194" s="695"/>
      <c r="J194" s="646"/>
      <c r="K194" s="640"/>
      <c r="L194" s="659"/>
      <c r="M194" s="655"/>
      <c r="N194" s="689" t="s">
        <v>26</v>
      </c>
      <c r="O194" s="689">
        <v>3</v>
      </c>
      <c r="P194" s="689">
        <f>VLOOKUP(O194,LOI_LPH[],2,TRUE)</f>
        <v>200</v>
      </c>
      <c r="Q194" s="577"/>
    </row>
    <row r="195" spans="1:789" s="574" customFormat="1" ht="21.75" customHeight="1" outlineLevel="1" x14ac:dyDescent="0.2">
      <c r="A195" s="674">
        <v>369</v>
      </c>
      <c r="B195" s="677" t="s">
        <v>223</v>
      </c>
      <c r="C195" s="627">
        <v>369</v>
      </c>
      <c r="D195" s="840" t="s">
        <v>4015</v>
      </c>
      <c r="E195" s="840" t="s">
        <v>4015</v>
      </c>
      <c r="F195" s="628" t="s">
        <v>225</v>
      </c>
      <c r="G195" s="630" t="s">
        <v>47</v>
      </c>
      <c r="H195" s="631" t="s">
        <v>47</v>
      </c>
      <c r="I195" s="631" t="s">
        <v>47</v>
      </c>
      <c r="J195" s="632" t="s">
        <v>47</v>
      </c>
      <c r="K195" s="631" t="s">
        <v>47</v>
      </c>
      <c r="L195" s="632" t="s">
        <v>47</v>
      </c>
      <c r="M195" s="631" t="s">
        <v>47</v>
      </c>
      <c r="N195" s="633" t="s">
        <v>26</v>
      </c>
      <c r="O195" s="633">
        <v>3</v>
      </c>
      <c r="P195" s="633">
        <f>VLOOKUP(O195,LOI_LPH[],2,TRUE)</f>
        <v>200</v>
      </c>
      <c r="Q195" s="577"/>
    </row>
    <row r="196" spans="1:789" s="575" customFormat="1" ht="21.75" customHeight="1" outlineLevel="2" x14ac:dyDescent="0.2">
      <c r="A196" s="701">
        <v>369</v>
      </c>
      <c r="B196" s="666" t="s">
        <v>223</v>
      </c>
      <c r="C196" s="678" t="s">
        <v>226</v>
      </c>
      <c r="D196" s="842" t="s">
        <v>4015</v>
      </c>
      <c r="E196" s="842" t="s">
        <v>4015</v>
      </c>
      <c r="F196" s="666" t="s">
        <v>227</v>
      </c>
      <c r="G196" s="692" t="s">
        <v>131</v>
      </c>
      <c r="H196" s="703" t="s">
        <v>47</v>
      </c>
      <c r="I196" s="703" t="s">
        <v>131</v>
      </c>
      <c r="J196" s="673" t="s">
        <v>47</v>
      </c>
      <c r="K196" s="701" t="s">
        <v>47</v>
      </c>
      <c r="L196" s="700" t="s">
        <v>47</v>
      </c>
      <c r="M196" s="701" t="s">
        <v>47</v>
      </c>
      <c r="N196" s="673" t="s">
        <v>26</v>
      </c>
      <c r="O196" s="673">
        <v>3</v>
      </c>
      <c r="P196" s="673">
        <f>VLOOKUP(O196,LOI_LPH[],2,TRUE)</f>
        <v>200</v>
      </c>
    </row>
    <row r="197" spans="1:789" s="575" customFormat="1" ht="21.75" customHeight="1" outlineLevel="2" x14ac:dyDescent="0.2">
      <c r="A197" s="701">
        <v>369</v>
      </c>
      <c r="B197" s="666" t="s">
        <v>223</v>
      </c>
      <c r="C197" s="678" t="s">
        <v>228</v>
      </c>
      <c r="D197" s="842" t="s">
        <v>4015</v>
      </c>
      <c r="E197" s="842" t="s">
        <v>4015</v>
      </c>
      <c r="F197" s="666" t="s">
        <v>229</v>
      </c>
      <c r="G197" s="692" t="s">
        <v>120</v>
      </c>
      <c r="H197" s="668" t="s">
        <v>47</v>
      </c>
      <c r="I197" s="681" t="s">
        <v>120</v>
      </c>
      <c r="J197" s="670" t="s">
        <v>47</v>
      </c>
      <c r="K197" s="671" t="s">
        <v>47</v>
      </c>
      <c r="L197" s="672" t="s">
        <v>47</v>
      </c>
      <c r="M197" s="671" t="s">
        <v>47</v>
      </c>
      <c r="N197" s="673" t="s">
        <v>26</v>
      </c>
      <c r="O197" s="673">
        <v>5</v>
      </c>
      <c r="P197" s="673">
        <f>VLOOKUP(O197,LOI_LPH[],2,TRUE)</f>
        <v>300</v>
      </c>
    </row>
    <row r="198" spans="1:789" s="574" customFormat="1" ht="21.75" customHeight="1" outlineLevel="1" x14ac:dyDescent="0.2">
      <c r="A198" s="716">
        <v>390</v>
      </c>
      <c r="B198" s="717" t="s">
        <v>4050</v>
      </c>
      <c r="C198" s="718">
        <v>390</v>
      </c>
      <c r="D198" s="730" t="s">
        <v>4016</v>
      </c>
      <c r="E198" s="730" t="s">
        <v>4016</v>
      </c>
      <c r="F198" s="720" t="s">
        <v>4050</v>
      </c>
      <c r="G198" s="721"/>
      <c r="H198" s="722" t="s">
        <v>47</v>
      </c>
      <c r="I198" s="722" t="s">
        <v>120</v>
      </c>
      <c r="J198" s="723" t="s">
        <v>47</v>
      </c>
      <c r="K198" s="722" t="s">
        <v>47</v>
      </c>
      <c r="L198" s="723" t="s">
        <v>47</v>
      </c>
      <c r="M198" s="722" t="s">
        <v>47</v>
      </c>
      <c r="N198" s="724" t="s">
        <v>47</v>
      </c>
      <c r="O198" s="724">
        <v>5</v>
      </c>
      <c r="P198" s="724">
        <f>VLOOKUP(O198,LOI_LPH[],2,TRUE)</f>
        <v>300</v>
      </c>
      <c r="Q198" s="577"/>
    </row>
    <row r="199" spans="1:789" s="578" customFormat="1" ht="21.75" customHeight="1" outlineLevel="2" collapsed="1" x14ac:dyDescent="0.25">
      <c r="A199" s="662">
        <v>390</v>
      </c>
      <c r="B199" s="663" t="s">
        <v>4050</v>
      </c>
      <c r="C199" s="662">
        <v>391</v>
      </c>
      <c r="D199" s="731"/>
      <c r="E199" s="731"/>
      <c r="F199" s="666" t="s">
        <v>250</v>
      </c>
      <c r="G199" s="692" t="s">
        <v>120</v>
      </c>
      <c r="H199" s="668" t="s">
        <v>47</v>
      </c>
      <c r="I199" s="681" t="s">
        <v>120</v>
      </c>
      <c r="J199" s="670" t="s">
        <v>47</v>
      </c>
      <c r="K199" s="671" t="s">
        <v>47</v>
      </c>
      <c r="L199" s="672" t="s">
        <v>47</v>
      </c>
      <c r="M199" s="671" t="s">
        <v>47</v>
      </c>
      <c r="N199" s="673" t="s">
        <v>26</v>
      </c>
      <c r="O199" s="673">
        <v>5</v>
      </c>
      <c r="P199" s="673">
        <f>VLOOKUP(O199,LOI_LPH[],2,TRUE)</f>
        <v>300</v>
      </c>
      <c r="Q199" s="567"/>
      <c r="R199" s="567"/>
      <c r="S199" s="567"/>
      <c r="T199" s="567"/>
      <c r="U199" s="567"/>
      <c r="V199" s="567"/>
      <c r="W199" s="567"/>
      <c r="X199" s="567"/>
      <c r="Y199" s="567"/>
      <c r="Z199" s="567"/>
      <c r="AA199" s="567"/>
      <c r="AB199" s="567"/>
      <c r="AC199" s="567"/>
      <c r="AD199" s="567"/>
      <c r="AE199" s="567"/>
      <c r="AF199" s="567"/>
      <c r="AG199" s="567"/>
      <c r="AH199" s="567"/>
      <c r="AI199" s="567"/>
      <c r="AJ199" s="567"/>
      <c r="AK199" s="567"/>
      <c r="AL199" s="567"/>
      <c r="AM199" s="567"/>
      <c r="AN199" s="567"/>
      <c r="AO199" s="567"/>
      <c r="AP199" s="567"/>
      <c r="AQ199" s="567"/>
      <c r="AR199" s="567"/>
      <c r="AS199" s="567"/>
      <c r="AT199" s="567"/>
      <c r="AU199" s="567"/>
      <c r="AV199" s="567"/>
      <c r="AW199" s="567"/>
      <c r="AX199" s="567"/>
      <c r="AY199" s="567"/>
      <c r="AZ199" s="567"/>
      <c r="BA199" s="567"/>
      <c r="BB199" s="567"/>
      <c r="BC199" s="567"/>
      <c r="BD199" s="567"/>
      <c r="BE199" s="567"/>
      <c r="BF199" s="567"/>
      <c r="BG199" s="567"/>
      <c r="BH199" s="567"/>
      <c r="BI199" s="567"/>
      <c r="BJ199" s="567"/>
      <c r="BK199" s="567"/>
      <c r="BL199" s="567"/>
      <c r="BM199" s="567"/>
      <c r="BN199" s="567"/>
      <c r="BO199" s="567"/>
      <c r="BP199" s="567"/>
      <c r="BQ199" s="567"/>
      <c r="BR199" s="567"/>
      <c r="BS199" s="567"/>
      <c r="BT199" s="567"/>
      <c r="BU199" s="567"/>
      <c r="BV199" s="567"/>
      <c r="BW199" s="567"/>
      <c r="BX199" s="567"/>
      <c r="BY199" s="567"/>
      <c r="BZ199" s="567"/>
      <c r="CA199" s="567"/>
      <c r="CB199" s="567"/>
      <c r="CC199" s="567"/>
      <c r="CD199" s="567"/>
      <c r="CE199" s="567"/>
      <c r="CF199" s="567"/>
      <c r="CG199" s="567"/>
      <c r="CH199" s="567"/>
      <c r="CI199" s="567"/>
      <c r="CJ199" s="567"/>
      <c r="CK199" s="567"/>
      <c r="CL199" s="567"/>
      <c r="CM199" s="567"/>
      <c r="CN199" s="567"/>
      <c r="CO199" s="567"/>
      <c r="CP199" s="567"/>
      <c r="CQ199" s="567"/>
      <c r="CR199" s="567"/>
      <c r="CS199" s="567"/>
      <c r="CT199" s="567"/>
      <c r="CU199" s="567"/>
      <c r="CV199" s="567"/>
      <c r="CW199" s="567"/>
      <c r="CX199" s="567"/>
      <c r="CY199" s="567"/>
      <c r="CZ199" s="567"/>
      <c r="DA199" s="567"/>
      <c r="DB199" s="567"/>
      <c r="DC199" s="567"/>
      <c r="DD199" s="567"/>
      <c r="DE199" s="567"/>
      <c r="DF199" s="567"/>
      <c r="DG199" s="567"/>
      <c r="DH199" s="567"/>
      <c r="DI199" s="567"/>
      <c r="DJ199" s="567"/>
      <c r="DK199" s="567"/>
      <c r="DL199" s="567"/>
      <c r="DM199" s="567"/>
      <c r="DN199" s="567"/>
      <c r="DO199" s="567"/>
      <c r="DP199" s="567"/>
      <c r="DQ199" s="567"/>
      <c r="DR199" s="567"/>
      <c r="DS199" s="567"/>
      <c r="DT199" s="567"/>
      <c r="DU199" s="567"/>
      <c r="DV199" s="567"/>
      <c r="DW199" s="567"/>
      <c r="DX199" s="567"/>
      <c r="DY199" s="567"/>
      <c r="DZ199" s="567"/>
      <c r="EA199" s="567"/>
      <c r="EB199" s="567"/>
      <c r="EC199" s="567"/>
      <c r="ED199" s="567"/>
      <c r="EE199" s="567"/>
      <c r="EF199" s="567"/>
      <c r="EG199" s="567"/>
      <c r="EH199" s="567"/>
      <c r="EI199" s="567"/>
      <c r="EJ199" s="567"/>
      <c r="EK199" s="567"/>
      <c r="EL199" s="567"/>
      <c r="EM199" s="567"/>
      <c r="EN199" s="567"/>
      <c r="EO199" s="567"/>
      <c r="EP199" s="567"/>
      <c r="EQ199" s="567"/>
      <c r="ER199" s="567"/>
      <c r="ES199" s="567"/>
      <c r="ET199" s="567"/>
      <c r="EU199" s="567"/>
      <c r="EV199" s="567"/>
      <c r="EW199" s="567"/>
      <c r="EX199" s="567"/>
      <c r="EY199" s="567"/>
      <c r="EZ199" s="567"/>
      <c r="FA199" s="567"/>
      <c r="FB199" s="567"/>
      <c r="FC199" s="567"/>
      <c r="FD199" s="567"/>
      <c r="FE199" s="567"/>
      <c r="FF199" s="567"/>
      <c r="FG199" s="567"/>
      <c r="FH199" s="567"/>
      <c r="FI199" s="567"/>
      <c r="FJ199" s="567"/>
      <c r="FK199" s="567"/>
      <c r="FL199" s="567"/>
      <c r="FM199" s="567"/>
      <c r="FN199" s="567"/>
      <c r="FO199" s="567"/>
      <c r="FP199" s="567"/>
      <c r="FQ199" s="567"/>
      <c r="FR199" s="567"/>
      <c r="FS199" s="567"/>
      <c r="FT199" s="567"/>
      <c r="FU199" s="567"/>
      <c r="FV199" s="567"/>
      <c r="FW199" s="567"/>
      <c r="FX199" s="567"/>
      <c r="FY199" s="567"/>
      <c r="FZ199" s="567"/>
      <c r="GA199" s="567"/>
      <c r="GB199" s="567"/>
      <c r="GC199" s="567"/>
      <c r="GD199" s="567"/>
      <c r="GE199" s="567"/>
      <c r="GF199" s="567"/>
      <c r="GG199" s="567"/>
      <c r="GH199" s="567"/>
      <c r="GI199" s="567"/>
      <c r="GJ199" s="567"/>
      <c r="GK199" s="567"/>
      <c r="GL199" s="567"/>
      <c r="GM199" s="567"/>
      <c r="GN199" s="567"/>
      <c r="GO199" s="567"/>
      <c r="GP199" s="567"/>
      <c r="GQ199" s="567"/>
      <c r="GR199" s="567"/>
      <c r="GS199" s="567"/>
      <c r="GT199" s="567"/>
      <c r="GU199" s="567"/>
      <c r="GV199" s="567"/>
      <c r="GW199" s="567"/>
      <c r="GX199" s="567"/>
      <c r="GY199" s="567"/>
      <c r="GZ199" s="567"/>
      <c r="HA199" s="567"/>
      <c r="HB199" s="567"/>
      <c r="HC199" s="567"/>
      <c r="HD199" s="567"/>
      <c r="HE199" s="567"/>
      <c r="HF199" s="567"/>
      <c r="HG199" s="567"/>
      <c r="HH199" s="567"/>
      <c r="HI199" s="567"/>
      <c r="HJ199" s="567"/>
      <c r="HK199" s="567"/>
      <c r="HL199" s="567"/>
      <c r="HM199" s="567"/>
      <c r="HN199" s="567"/>
      <c r="HO199" s="567"/>
      <c r="HP199" s="567"/>
      <c r="HQ199" s="567"/>
      <c r="HR199" s="567"/>
      <c r="HS199" s="567"/>
      <c r="HT199" s="567"/>
      <c r="HU199" s="567"/>
      <c r="HV199" s="567"/>
      <c r="HW199" s="567"/>
      <c r="HX199" s="567"/>
      <c r="HY199" s="567"/>
      <c r="HZ199" s="567"/>
      <c r="IA199" s="567"/>
      <c r="IB199" s="567"/>
      <c r="IC199" s="567"/>
      <c r="ID199" s="567"/>
      <c r="IE199" s="567"/>
      <c r="IF199" s="567"/>
      <c r="IG199" s="567"/>
      <c r="IH199" s="567"/>
      <c r="II199" s="567"/>
      <c r="IJ199" s="567"/>
      <c r="IK199" s="567"/>
      <c r="IL199" s="567"/>
      <c r="IM199" s="567"/>
      <c r="IN199" s="567"/>
      <c r="IO199" s="567"/>
      <c r="IP199" s="567"/>
      <c r="IQ199" s="567"/>
      <c r="IR199" s="567"/>
      <c r="IS199" s="567"/>
      <c r="IT199" s="567"/>
      <c r="IU199" s="567"/>
      <c r="IV199" s="567"/>
      <c r="IW199" s="567"/>
      <c r="IX199" s="567"/>
      <c r="IY199" s="567"/>
      <c r="IZ199" s="567"/>
      <c r="JA199" s="567"/>
      <c r="JB199" s="567"/>
      <c r="JC199" s="567"/>
      <c r="JD199" s="567"/>
      <c r="JE199" s="567"/>
      <c r="JF199" s="567"/>
      <c r="JG199" s="567"/>
      <c r="JH199" s="567"/>
      <c r="JI199" s="567"/>
      <c r="JJ199" s="567"/>
      <c r="JK199" s="567"/>
      <c r="JL199" s="567"/>
      <c r="JM199" s="567"/>
      <c r="JN199" s="567"/>
      <c r="JO199" s="567"/>
      <c r="JP199" s="567"/>
      <c r="JQ199" s="567"/>
      <c r="JR199" s="567"/>
      <c r="JS199" s="567"/>
      <c r="JT199" s="567"/>
      <c r="JU199" s="567"/>
      <c r="JV199" s="567"/>
      <c r="JW199" s="567"/>
      <c r="JX199" s="567"/>
      <c r="JY199" s="567"/>
      <c r="JZ199" s="567"/>
      <c r="KA199" s="567"/>
      <c r="KB199" s="567"/>
      <c r="KC199" s="567"/>
      <c r="KD199" s="567"/>
      <c r="KE199" s="567"/>
      <c r="KF199" s="567"/>
      <c r="KG199" s="567"/>
      <c r="KH199" s="567"/>
      <c r="KI199" s="567"/>
      <c r="KJ199" s="567"/>
      <c r="KK199" s="567"/>
      <c r="KL199" s="567"/>
      <c r="KM199" s="567"/>
      <c r="KN199" s="567"/>
      <c r="KO199" s="567"/>
      <c r="KP199" s="567"/>
      <c r="KQ199" s="567"/>
      <c r="KR199" s="567"/>
      <c r="KS199" s="567"/>
      <c r="KT199" s="567"/>
      <c r="KU199" s="567"/>
      <c r="KV199" s="567"/>
      <c r="KW199" s="567"/>
      <c r="KX199" s="567"/>
      <c r="KY199" s="567"/>
      <c r="KZ199" s="567"/>
      <c r="LA199" s="567"/>
      <c r="LB199" s="567"/>
      <c r="LC199" s="567"/>
      <c r="LD199" s="567"/>
      <c r="LE199" s="567"/>
      <c r="LF199" s="567"/>
      <c r="LG199" s="567"/>
      <c r="LH199" s="567"/>
      <c r="LI199" s="567"/>
      <c r="LJ199" s="567"/>
      <c r="LK199" s="567"/>
      <c r="LL199" s="567"/>
      <c r="LM199" s="567"/>
      <c r="LN199" s="567"/>
      <c r="LO199" s="567"/>
      <c r="LP199" s="567"/>
      <c r="LQ199" s="567"/>
      <c r="LR199" s="567"/>
      <c r="LS199" s="567"/>
      <c r="LT199" s="567"/>
      <c r="LU199" s="567"/>
      <c r="LV199" s="567"/>
      <c r="LW199" s="567"/>
      <c r="LX199" s="567"/>
      <c r="LY199" s="567"/>
      <c r="LZ199" s="567"/>
      <c r="MA199" s="567"/>
      <c r="MB199" s="567"/>
      <c r="MC199" s="567"/>
      <c r="MD199" s="567"/>
      <c r="ME199" s="567"/>
      <c r="MF199" s="567"/>
      <c r="MG199" s="567"/>
      <c r="MH199" s="567"/>
      <c r="MI199" s="567"/>
      <c r="MJ199" s="567"/>
      <c r="MK199" s="567"/>
      <c r="ML199" s="567"/>
      <c r="MM199" s="567"/>
      <c r="MN199" s="567"/>
      <c r="MO199" s="567"/>
      <c r="MP199" s="567"/>
      <c r="MQ199" s="567"/>
      <c r="MR199" s="567"/>
      <c r="MS199" s="567"/>
      <c r="MT199" s="567"/>
      <c r="MU199" s="567"/>
      <c r="MV199" s="567"/>
      <c r="MW199" s="567"/>
      <c r="MX199" s="567"/>
      <c r="MY199" s="567"/>
      <c r="MZ199" s="567"/>
      <c r="NA199" s="567"/>
      <c r="NB199" s="567"/>
      <c r="NC199" s="567"/>
      <c r="ND199" s="567"/>
      <c r="NE199" s="567"/>
      <c r="NF199" s="567"/>
      <c r="NG199" s="567"/>
      <c r="NH199" s="567"/>
      <c r="NI199" s="567"/>
      <c r="NJ199" s="567"/>
      <c r="NK199" s="567"/>
      <c r="NL199" s="567"/>
      <c r="NM199" s="567"/>
      <c r="NN199" s="567"/>
      <c r="NO199" s="567"/>
      <c r="NP199" s="567"/>
      <c r="NQ199" s="567"/>
      <c r="NR199" s="567"/>
      <c r="NS199" s="567"/>
      <c r="NT199" s="567"/>
      <c r="NU199" s="567"/>
      <c r="NV199" s="567"/>
      <c r="NW199" s="567"/>
      <c r="NX199" s="567"/>
      <c r="NY199" s="567"/>
      <c r="NZ199" s="567"/>
      <c r="OA199" s="567"/>
      <c r="OB199" s="567"/>
      <c r="OC199" s="567"/>
      <c r="OD199" s="567"/>
      <c r="OE199" s="567"/>
      <c r="OF199" s="567"/>
      <c r="OG199" s="567"/>
      <c r="OH199" s="567"/>
      <c r="OI199" s="567"/>
      <c r="OJ199" s="567"/>
      <c r="OK199" s="567"/>
      <c r="OL199" s="567"/>
      <c r="OM199" s="567"/>
      <c r="ON199" s="567"/>
      <c r="OO199" s="567"/>
      <c r="OP199" s="567"/>
      <c r="OQ199" s="567"/>
      <c r="OR199" s="567"/>
      <c r="OS199" s="567"/>
      <c r="OT199" s="567"/>
      <c r="OU199" s="567"/>
      <c r="OV199" s="567"/>
      <c r="OW199" s="567"/>
      <c r="OX199" s="567"/>
      <c r="OY199" s="567"/>
      <c r="OZ199" s="567"/>
      <c r="PA199" s="567"/>
      <c r="PB199" s="567"/>
      <c r="PC199" s="567"/>
      <c r="PD199" s="567"/>
      <c r="PE199" s="567"/>
      <c r="PF199" s="567"/>
      <c r="PG199" s="567"/>
      <c r="PH199" s="567"/>
      <c r="PI199" s="567"/>
      <c r="PJ199" s="567"/>
      <c r="PK199" s="567"/>
      <c r="PL199" s="567"/>
      <c r="PM199" s="567"/>
      <c r="PN199" s="567"/>
      <c r="PO199" s="567"/>
      <c r="PP199" s="567"/>
      <c r="PQ199" s="567"/>
      <c r="PR199" s="567"/>
      <c r="PS199" s="567"/>
      <c r="PT199" s="567"/>
      <c r="PU199" s="567"/>
      <c r="PV199" s="567"/>
      <c r="PW199" s="567"/>
      <c r="PX199" s="567"/>
      <c r="PY199" s="567"/>
      <c r="PZ199" s="567"/>
      <c r="QA199" s="567"/>
      <c r="QB199" s="567"/>
      <c r="QC199" s="567"/>
      <c r="QD199" s="567"/>
      <c r="QE199" s="567"/>
      <c r="QF199" s="567"/>
      <c r="QG199" s="567"/>
      <c r="QH199" s="567"/>
      <c r="QI199" s="567"/>
      <c r="QJ199" s="567"/>
      <c r="QK199" s="567"/>
      <c r="QL199" s="567"/>
      <c r="QM199" s="567"/>
      <c r="QN199" s="567"/>
      <c r="QO199" s="567"/>
      <c r="QP199" s="567"/>
      <c r="QQ199" s="567"/>
      <c r="QR199" s="567"/>
      <c r="QS199" s="567"/>
      <c r="QT199" s="567"/>
      <c r="QU199" s="567"/>
      <c r="QV199" s="567"/>
      <c r="QW199" s="567"/>
      <c r="QX199" s="567"/>
      <c r="QY199" s="567"/>
      <c r="QZ199" s="567"/>
      <c r="RA199" s="567"/>
      <c r="RB199" s="567"/>
      <c r="RC199" s="567"/>
      <c r="RD199" s="567"/>
      <c r="RE199" s="567"/>
      <c r="RF199" s="567"/>
      <c r="RG199" s="567"/>
      <c r="RH199" s="567"/>
      <c r="RI199" s="567"/>
      <c r="RJ199" s="567"/>
      <c r="RK199" s="567"/>
      <c r="RL199" s="567"/>
      <c r="RM199" s="567"/>
      <c r="RN199" s="567"/>
      <c r="RO199" s="567"/>
      <c r="RP199" s="567"/>
      <c r="RQ199" s="567"/>
      <c r="RR199" s="567"/>
      <c r="RS199" s="567"/>
      <c r="RT199" s="567"/>
      <c r="RU199" s="567"/>
      <c r="RV199" s="567"/>
      <c r="RW199" s="567"/>
      <c r="RX199" s="567"/>
      <c r="RY199" s="567"/>
      <c r="RZ199" s="567"/>
      <c r="SA199" s="567"/>
      <c r="SB199" s="567"/>
      <c r="SC199" s="567"/>
      <c r="SD199" s="567"/>
      <c r="SE199" s="567"/>
      <c r="SF199" s="567"/>
      <c r="SG199" s="567"/>
      <c r="SH199" s="567"/>
      <c r="SI199" s="567"/>
      <c r="SJ199" s="567"/>
      <c r="SK199" s="567"/>
      <c r="SL199" s="567"/>
      <c r="SM199" s="567"/>
      <c r="SN199" s="567"/>
      <c r="SO199" s="567"/>
      <c r="SP199" s="567"/>
      <c r="SQ199" s="567"/>
      <c r="SR199" s="567"/>
      <c r="SS199" s="567"/>
      <c r="ST199" s="567"/>
      <c r="SU199" s="567"/>
      <c r="SV199" s="567"/>
      <c r="SW199" s="567"/>
      <c r="SX199" s="567"/>
      <c r="SY199" s="567"/>
      <c r="SZ199" s="567"/>
      <c r="TA199" s="567"/>
      <c r="TB199" s="567"/>
      <c r="TC199" s="567"/>
      <c r="TD199" s="567"/>
      <c r="TE199" s="567"/>
      <c r="TF199" s="567"/>
      <c r="TG199" s="567"/>
      <c r="TH199" s="567"/>
      <c r="TI199" s="567"/>
      <c r="TJ199" s="567"/>
      <c r="TK199" s="567"/>
      <c r="TL199" s="567"/>
      <c r="TM199" s="567"/>
      <c r="TN199" s="567"/>
      <c r="TO199" s="567"/>
      <c r="TP199" s="567"/>
      <c r="TQ199" s="567"/>
      <c r="TR199" s="567"/>
      <c r="TS199" s="567"/>
      <c r="TT199" s="567"/>
      <c r="TU199" s="567"/>
      <c r="TV199" s="567"/>
      <c r="TW199" s="567"/>
      <c r="TX199" s="567"/>
      <c r="TY199" s="567"/>
      <c r="TZ199" s="567"/>
      <c r="UA199" s="567"/>
      <c r="UB199" s="567"/>
      <c r="UC199" s="567"/>
      <c r="UD199" s="567"/>
      <c r="UE199" s="567"/>
      <c r="UF199" s="567"/>
      <c r="UG199" s="567"/>
      <c r="UH199" s="567"/>
      <c r="UI199" s="567"/>
      <c r="UJ199" s="567"/>
      <c r="UK199" s="567"/>
      <c r="UL199" s="567"/>
      <c r="UM199" s="567"/>
      <c r="UN199" s="567"/>
      <c r="UO199" s="567"/>
      <c r="UP199" s="567"/>
      <c r="UQ199" s="567"/>
      <c r="UR199" s="567"/>
      <c r="US199" s="567"/>
      <c r="UT199" s="567"/>
      <c r="UU199" s="567"/>
      <c r="UV199" s="567"/>
      <c r="UW199" s="567"/>
      <c r="UX199" s="567"/>
      <c r="UY199" s="567"/>
      <c r="UZ199" s="567"/>
      <c r="VA199" s="567"/>
      <c r="VB199" s="567"/>
      <c r="VC199" s="567"/>
      <c r="VD199" s="567"/>
      <c r="VE199" s="567"/>
      <c r="VF199" s="567"/>
      <c r="VG199" s="567"/>
      <c r="VH199" s="567"/>
      <c r="VI199" s="567"/>
      <c r="VJ199" s="567"/>
      <c r="VK199" s="567"/>
      <c r="VL199" s="567"/>
      <c r="VM199" s="567"/>
      <c r="VN199" s="567"/>
      <c r="VO199" s="567"/>
      <c r="VP199" s="567"/>
      <c r="VQ199" s="567"/>
      <c r="VR199" s="567"/>
      <c r="VS199" s="567"/>
      <c r="VT199" s="567"/>
      <c r="VU199" s="567"/>
      <c r="VV199" s="567"/>
      <c r="VW199" s="567"/>
      <c r="VX199" s="567"/>
      <c r="VY199" s="567"/>
      <c r="VZ199" s="567"/>
      <c r="WA199" s="567"/>
      <c r="WB199" s="567"/>
      <c r="WC199" s="567"/>
      <c r="WD199" s="567"/>
      <c r="WE199" s="567"/>
      <c r="WF199" s="567"/>
      <c r="WG199" s="567"/>
      <c r="WH199" s="567"/>
      <c r="WI199" s="567"/>
      <c r="WJ199" s="567"/>
      <c r="WK199" s="567"/>
      <c r="WL199" s="567"/>
      <c r="WM199" s="567"/>
      <c r="WN199" s="567"/>
      <c r="WO199" s="567"/>
      <c r="WP199" s="567"/>
      <c r="WQ199" s="567"/>
      <c r="WR199" s="567"/>
      <c r="WS199" s="567"/>
      <c r="WT199" s="567"/>
      <c r="WU199" s="567"/>
      <c r="WV199" s="567"/>
      <c r="WW199" s="567"/>
      <c r="WX199" s="567"/>
      <c r="WY199" s="567"/>
      <c r="WZ199" s="567"/>
      <c r="XA199" s="567"/>
      <c r="XB199" s="567"/>
      <c r="XC199" s="567"/>
      <c r="XD199" s="567"/>
      <c r="XE199" s="567"/>
      <c r="XF199" s="567"/>
      <c r="XG199" s="567"/>
      <c r="XH199" s="567"/>
      <c r="XI199" s="567"/>
      <c r="XJ199" s="567"/>
      <c r="XK199" s="567"/>
      <c r="XL199" s="567"/>
      <c r="XM199" s="567"/>
      <c r="XN199" s="567"/>
      <c r="XO199" s="567"/>
      <c r="XP199" s="567"/>
      <c r="XQ199" s="567"/>
      <c r="XR199" s="567"/>
      <c r="XS199" s="567"/>
      <c r="XT199" s="567"/>
      <c r="XU199" s="567"/>
      <c r="XV199" s="567"/>
      <c r="XW199" s="567"/>
      <c r="XX199" s="567"/>
      <c r="XY199" s="567"/>
      <c r="XZ199" s="567"/>
      <c r="YA199" s="567"/>
      <c r="YB199" s="567"/>
      <c r="YC199" s="567"/>
      <c r="YD199" s="567"/>
      <c r="YE199" s="567"/>
      <c r="YF199" s="567"/>
      <c r="YG199" s="567"/>
      <c r="YH199" s="567"/>
      <c r="YI199" s="567"/>
      <c r="YJ199" s="567"/>
      <c r="YK199" s="567"/>
      <c r="YL199" s="567"/>
      <c r="YM199" s="567"/>
      <c r="YN199" s="567"/>
      <c r="YO199" s="567"/>
      <c r="YP199" s="567"/>
      <c r="YQ199" s="567"/>
      <c r="YR199" s="567"/>
      <c r="YS199" s="567"/>
      <c r="YT199" s="567"/>
      <c r="YU199" s="567"/>
      <c r="YV199" s="567"/>
      <c r="YW199" s="567"/>
      <c r="YX199" s="567"/>
      <c r="YY199" s="567"/>
      <c r="YZ199" s="567"/>
      <c r="ZA199" s="567"/>
      <c r="ZB199" s="567"/>
      <c r="ZC199" s="567"/>
      <c r="ZD199" s="567"/>
      <c r="ZE199" s="567"/>
      <c r="ZF199" s="567"/>
      <c r="ZG199" s="567"/>
      <c r="ZH199" s="567"/>
      <c r="ZI199" s="567"/>
      <c r="ZJ199" s="567"/>
      <c r="ZK199" s="567"/>
      <c r="ZL199" s="567"/>
      <c r="ZM199" s="567"/>
      <c r="ZN199" s="567"/>
      <c r="ZO199" s="567"/>
      <c r="ZP199" s="567"/>
      <c r="ZQ199" s="567"/>
      <c r="ZR199" s="567"/>
      <c r="ZS199" s="567"/>
      <c r="ZT199" s="567"/>
      <c r="ZU199" s="567"/>
      <c r="ZV199" s="567"/>
      <c r="ZW199" s="567"/>
      <c r="ZX199" s="567"/>
      <c r="ZY199" s="567"/>
      <c r="ZZ199" s="567"/>
      <c r="AAA199" s="567"/>
      <c r="AAB199" s="567"/>
      <c r="AAC199" s="567"/>
      <c r="AAD199" s="567"/>
      <c r="AAE199" s="567"/>
      <c r="AAF199" s="567"/>
      <c r="AAG199" s="567"/>
      <c r="AAH199" s="567"/>
      <c r="AAI199" s="567"/>
      <c r="AAJ199" s="567"/>
      <c r="AAK199" s="567"/>
      <c r="AAL199" s="567"/>
      <c r="AAM199" s="567"/>
      <c r="AAN199" s="567"/>
      <c r="AAO199" s="567"/>
      <c r="AAP199" s="567"/>
      <c r="AAQ199" s="567"/>
      <c r="AAR199" s="567"/>
      <c r="AAS199" s="567"/>
      <c r="AAT199" s="567"/>
      <c r="AAU199" s="567"/>
      <c r="AAV199" s="567"/>
      <c r="AAW199" s="567"/>
      <c r="AAX199" s="567"/>
      <c r="AAY199" s="567"/>
      <c r="AAZ199" s="567"/>
      <c r="ABA199" s="567"/>
      <c r="ABB199" s="567"/>
      <c r="ABC199" s="567"/>
      <c r="ABD199" s="567"/>
      <c r="ABE199" s="567"/>
      <c r="ABF199" s="567"/>
      <c r="ABG199" s="567"/>
      <c r="ABH199" s="567"/>
      <c r="ABI199" s="567"/>
      <c r="ABJ199" s="567"/>
      <c r="ABK199" s="567"/>
      <c r="ABL199" s="567"/>
      <c r="ABM199" s="567"/>
      <c r="ABN199" s="567"/>
      <c r="ABO199" s="567"/>
      <c r="ABP199" s="567"/>
      <c r="ABQ199" s="567"/>
      <c r="ABR199" s="567"/>
      <c r="ABS199" s="567"/>
      <c r="ABT199" s="567"/>
      <c r="ABU199" s="567"/>
      <c r="ABV199" s="567"/>
      <c r="ABW199" s="567"/>
      <c r="ABX199" s="567"/>
      <c r="ABY199" s="567"/>
      <c r="ABZ199" s="567"/>
      <c r="ACA199" s="567"/>
      <c r="ACB199" s="567"/>
      <c r="ACC199" s="567"/>
      <c r="ACD199" s="567"/>
      <c r="ACE199" s="567"/>
      <c r="ACF199" s="567"/>
      <c r="ACG199" s="567"/>
      <c r="ACH199" s="567"/>
      <c r="ACI199" s="567"/>
      <c r="ACJ199" s="567"/>
      <c r="ACK199" s="567"/>
      <c r="ACL199" s="567"/>
      <c r="ACM199" s="567"/>
      <c r="ACN199" s="567"/>
      <c r="ACO199" s="567"/>
      <c r="ACP199" s="567"/>
      <c r="ACQ199" s="567"/>
      <c r="ACR199" s="567"/>
      <c r="ACS199" s="567"/>
      <c r="ACT199" s="567"/>
      <c r="ACU199" s="567"/>
      <c r="ACV199" s="567"/>
      <c r="ACW199" s="567"/>
      <c r="ACX199" s="567"/>
      <c r="ACY199" s="567"/>
      <c r="ACZ199" s="567"/>
      <c r="ADA199" s="567"/>
      <c r="ADB199" s="567"/>
      <c r="ADC199" s="567"/>
      <c r="ADD199" s="567"/>
      <c r="ADE199" s="567"/>
      <c r="ADF199" s="567"/>
      <c r="ADG199" s="567"/>
      <c r="ADH199" s="567"/>
      <c r="ADI199" s="567"/>
    </row>
    <row r="200" spans="1:789" s="578" customFormat="1" ht="21.75" customHeight="1" outlineLevel="2" x14ac:dyDescent="0.2">
      <c r="A200" s="657">
        <v>390</v>
      </c>
      <c r="B200" s="635" t="s">
        <v>4050</v>
      </c>
      <c r="C200" s="732">
        <v>391</v>
      </c>
      <c r="D200" s="693"/>
      <c r="E200" s="693"/>
      <c r="F200" s="710" t="s">
        <v>1522</v>
      </c>
      <c r="G200" s="725" t="s">
        <v>1523</v>
      </c>
      <c r="H200" s="639" t="s">
        <v>4021</v>
      </c>
      <c r="I200" s="733" t="s">
        <v>1520</v>
      </c>
      <c r="J200" s="734" t="s">
        <v>1621</v>
      </c>
      <c r="K200" s="658" t="s">
        <v>1520</v>
      </c>
      <c r="L200" s="643" t="s">
        <v>1565</v>
      </c>
      <c r="M200" s="657"/>
      <c r="N200" s="689" t="s">
        <v>26</v>
      </c>
      <c r="O200" s="689">
        <v>3</v>
      </c>
      <c r="P200" s="689">
        <f>VLOOKUP(O200,LOI_LPH[],2,TRUE)</f>
        <v>200</v>
      </c>
      <c r="Q200" s="567"/>
      <c r="R200" s="567"/>
      <c r="S200" s="567"/>
      <c r="T200" s="567"/>
      <c r="U200" s="567"/>
      <c r="V200" s="567"/>
      <c r="W200" s="567"/>
      <c r="X200" s="567"/>
      <c r="Y200" s="567"/>
      <c r="Z200" s="567"/>
      <c r="AA200" s="567"/>
      <c r="AB200" s="567"/>
      <c r="AC200" s="567"/>
      <c r="AD200" s="567"/>
      <c r="AE200" s="567"/>
      <c r="AF200" s="567"/>
      <c r="AG200" s="567"/>
      <c r="AH200" s="567"/>
      <c r="AI200" s="567"/>
      <c r="AJ200" s="567"/>
      <c r="AK200" s="567"/>
      <c r="AL200" s="567"/>
      <c r="AM200" s="567"/>
      <c r="AN200" s="567"/>
      <c r="AO200" s="567"/>
      <c r="AP200" s="567"/>
      <c r="AQ200" s="567"/>
      <c r="AR200" s="567"/>
      <c r="AS200" s="567"/>
      <c r="AT200" s="567"/>
      <c r="AU200" s="567"/>
      <c r="AV200" s="567"/>
      <c r="AW200" s="567"/>
      <c r="AX200" s="567"/>
      <c r="AY200" s="567"/>
      <c r="AZ200" s="567"/>
      <c r="BA200" s="567"/>
      <c r="BB200" s="567"/>
      <c r="BC200" s="567"/>
      <c r="BD200" s="567"/>
      <c r="BE200" s="567"/>
      <c r="BF200" s="567"/>
      <c r="BG200" s="567"/>
      <c r="BH200" s="567"/>
      <c r="BI200" s="567"/>
      <c r="BJ200" s="567"/>
      <c r="BK200" s="567"/>
      <c r="BL200" s="567"/>
      <c r="BM200" s="567"/>
      <c r="BN200" s="567"/>
      <c r="BO200" s="567"/>
      <c r="BP200" s="567"/>
      <c r="BQ200" s="567"/>
      <c r="BR200" s="567"/>
      <c r="BS200" s="567"/>
      <c r="BT200" s="567"/>
      <c r="BU200" s="567"/>
      <c r="BV200" s="567"/>
      <c r="BW200" s="567"/>
      <c r="BX200" s="567"/>
      <c r="BY200" s="567"/>
      <c r="BZ200" s="567"/>
      <c r="CA200" s="567"/>
      <c r="CB200" s="567"/>
      <c r="CC200" s="567"/>
      <c r="CD200" s="567"/>
      <c r="CE200" s="567"/>
      <c r="CF200" s="567"/>
      <c r="CG200" s="567"/>
      <c r="CH200" s="567"/>
      <c r="CI200" s="567"/>
      <c r="CJ200" s="567"/>
      <c r="CK200" s="567"/>
      <c r="CL200" s="567"/>
      <c r="CM200" s="567"/>
      <c r="CN200" s="567"/>
      <c r="CO200" s="567"/>
      <c r="CP200" s="567"/>
      <c r="CQ200" s="567"/>
      <c r="CR200" s="567"/>
      <c r="CS200" s="567"/>
      <c r="CT200" s="567"/>
      <c r="CU200" s="567"/>
      <c r="CV200" s="567"/>
      <c r="CW200" s="567"/>
      <c r="CX200" s="567"/>
      <c r="CY200" s="567"/>
      <c r="CZ200" s="567"/>
      <c r="DA200" s="567"/>
      <c r="DB200" s="567"/>
      <c r="DC200" s="567"/>
      <c r="DD200" s="567"/>
      <c r="DE200" s="567"/>
      <c r="DF200" s="567"/>
      <c r="DG200" s="567"/>
      <c r="DH200" s="567"/>
      <c r="DI200" s="567"/>
      <c r="DJ200" s="567"/>
      <c r="DK200" s="567"/>
      <c r="DL200" s="567"/>
      <c r="DM200" s="567"/>
      <c r="DN200" s="567"/>
      <c r="DO200" s="567"/>
      <c r="DP200" s="567"/>
      <c r="DQ200" s="567"/>
      <c r="DR200" s="567"/>
      <c r="DS200" s="567"/>
      <c r="DT200" s="567"/>
      <c r="DU200" s="567"/>
      <c r="DV200" s="567"/>
      <c r="DW200" s="567"/>
      <c r="DX200" s="567"/>
      <c r="DY200" s="567"/>
      <c r="DZ200" s="567"/>
      <c r="EA200" s="567"/>
      <c r="EB200" s="567"/>
      <c r="EC200" s="567"/>
      <c r="ED200" s="567"/>
      <c r="EE200" s="567"/>
      <c r="EF200" s="567"/>
      <c r="EG200" s="567"/>
      <c r="EH200" s="567"/>
      <c r="EI200" s="567"/>
      <c r="EJ200" s="567"/>
      <c r="EK200" s="567"/>
      <c r="EL200" s="567"/>
      <c r="EM200" s="567"/>
      <c r="EN200" s="567"/>
      <c r="EO200" s="567"/>
      <c r="EP200" s="567"/>
      <c r="EQ200" s="567"/>
      <c r="ER200" s="567"/>
      <c r="ES200" s="567"/>
      <c r="ET200" s="567"/>
      <c r="EU200" s="567"/>
      <c r="EV200" s="567"/>
      <c r="EW200" s="567"/>
      <c r="EX200" s="567"/>
      <c r="EY200" s="567"/>
      <c r="EZ200" s="567"/>
      <c r="FA200" s="567"/>
      <c r="FB200" s="567"/>
      <c r="FC200" s="567"/>
      <c r="FD200" s="567"/>
      <c r="FE200" s="567"/>
      <c r="FF200" s="567"/>
      <c r="FG200" s="567"/>
      <c r="FH200" s="567"/>
      <c r="FI200" s="567"/>
      <c r="FJ200" s="567"/>
      <c r="FK200" s="567"/>
      <c r="FL200" s="567"/>
      <c r="FM200" s="567"/>
      <c r="FN200" s="567"/>
      <c r="FO200" s="567"/>
      <c r="FP200" s="567"/>
      <c r="FQ200" s="567"/>
      <c r="FR200" s="567"/>
      <c r="FS200" s="567"/>
      <c r="FT200" s="567"/>
      <c r="FU200" s="567"/>
      <c r="FV200" s="567"/>
      <c r="FW200" s="567"/>
      <c r="FX200" s="567"/>
      <c r="FY200" s="567"/>
      <c r="FZ200" s="567"/>
      <c r="GA200" s="567"/>
      <c r="GB200" s="567"/>
      <c r="GC200" s="567"/>
      <c r="GD200" s="567"/>
      <c r="GE200" s="567"/>
      <c r="GF200" s="567"/>
      <c r="GG200" s="567"/>
      <c r="GH200" s="567"/>
      <c r="GI200" s="567"/>
      <c r="GJ200" s="567"/>
      <c r="GK200" s="567"/>
      <c r="GL200" s="567"/>
      <c r="GM200" s="567"/>
      <c r="GN200" s="567"/>
      <c r="GO200" s="567"/>
      <c r="GP200" s="567"/>
      <c r="GQ200" s="567"/>
      <c r="GR200" s="567"/>
      <c r="GS200" s="567"/>
      <c r="GT200" s="567"/>
      <c r="GU200" s="567"/>
      <c r="GV200" s="567"/>
      <c r="GW200" s="567"/>
      <c r="GX200" s="567"/>
      <c r="GY200" s="567"/>
      <c r="GZ200" s="567"/>
      <c r="HA200" s="567"/>
      <c r="HB200" s="567"/>
      <c r="HC200" s="567"/>
      <c r="HD200" s="567"/>
      <c r="HE200" s="567"/>
      <c r="HF200" s="567"/>
      <c r="HG200" s="567"/>
      <c r="HH200" s="567"/>
      <c r="HI200" s="567"/>
      <c r="HJ200" s="567"/>
      <c r="HK200" s="567"/>
      <c r="HL200" s="567"/>
      <c r="HM200" s="567"/>
      <c r="HN200" s="567"/>
      <c r="HO200" s="567"/>
      <c r="HP200" s="567"/>
      <c r="HQ200" s="567"/>
      <c r="HR200" s="567"/>
      <c r="HS200" s="567"/>
      <c r="HT200" s="567"/>
      <c r="HU200" s="567"/>
      <c r="HV200" s="567"/>
      <c r="HW200" s="567"/>
      <c r="HX200" s="567"/>
      <c r="HY200" s="567"/>
      <c r="HZ200" s="567"/>
      <c r="IA200" s="567"/>
      <c r="IB200" s="567"/>
      <c r="IC200" s="567"/>
      <c r="ID200" s="567"/>
      <c r="IE200" s="567"/>
      <c r="IF200" s="567"/>
      <c r="IG200" s="567"/>
      <c r="IH200" s="567"/>
      <c r="II200" s="567"/>
      <c r="IJ200" s="567"/>
      <c r="IK200" s="567"/>
      <c r="IL200" s="567"/>
      <c r="IM200" s="567"/>
      <c r="IN200" s="567"/>
      <c r="IO200" s="567"/>
      <c r="IP200" s="567"/>
      <c r="IQ200" s="567"/>
      <c r="IR200" s="567"/>
      <c r="IS200" s="567"/>
      <c r="IT200" s="567"/>
      <c r="IU200" s="567"/>
      <c r="IV200" s="567"/>
      <c r="IW200" s="567"/>
      <c r="IX200" s="567"/>
      <c r="IY200" s="567"/>
      <c r="IZ200" s="567"/>
      <c r="JA200" s="567"/>
      <c r="JB200" s="567"/>
      <c r="JC200" s="567"/>
      <c r="JD200" s="567"/>
      <c r="JE200" s="567"/>
      <c r="JF200" s="567"/>
      <c r="JG200" s="567"/>
      <c r="JH200" s="567"/>
      <c r="JI200" s="567"/>
      <c r="JJ200" s="567"/>
      <c r="JK200" s="567"/>
      <c r="JL200" s="567"/>
      <c r="JM200" s="567"/>
      <c r="JN200" s="567"/>
      <c r="JO200" s="567"/>
      <c r="JP200" s="567"/>
      <c r="JQ200" s="567"/>
      <c r="JR200" s="567"/>
      <c r="JS200" s="567"/>
      <c r="JT200" s="567"/>
      <c r="JU200" s="567"/>
      <c r="JV200" s="567"/>
      <c r="JW200" s="567"/>
      <c r="JX200" s="567"/>
      <c r="JY200" s="567"/>
      <c r="JZ200" s="567"/>
      <c r="KA200" s="567"/>
      <c r="KB200" s="567"/>
      <c r="KC200" s="567"/>
      <c r="KD200" s="567"/>
      <c r="KE200" s="567"/>
      <c r="KF200" s="567"/>
      <c r="KG200" s="567"/>
      <c r="KH200" s="567"/>
      <c r="KI200" s="567"/>
      <c r="KJ200" s="567"/>
      <c r="KK200" s="567"/>
      <c r="KL200" s="567"/>
      <c r="KM200" s="567"/>
      <c r="KN200" s="567"/>
      <c r="KO200" s="567"/>
      <c r="KP200" s="567"/>
      <c r="KQ200" s="567"/>
      <c r="KR200" s="567"/>
      <c r="KS200" s="567"/>
      <c r="KT200" s="567"/>
      <c r="KU200" s="567"/>
      <c r="KV200" s="567"/>
      <c r="KW200" s="567"/>
      <c r="KX200" s="567"/>
      <c r="KY200" s="567"/>
      <c r="KZ200" s="567"/>
      <c r="LA200" s="567"/>
      <c r="LB200" s="567"/>
      <c r="LC200" s="567"/>
      <c r="LD200" s="567"/>
      <c r="LE200" s="567"/>
      <c r="LF200" s="567"/>
      <c r="LG200" s="567"/>
      <c r="LH200" s="567"/>
      <c r="LI200" s="567"/>
      <c r="LJ200" s="567"/>
      <c r="LK200" s="567"/>
      <c r="LL200" s="567"/>
      <c r="LM200" s="567"/>
      <c r="LN200" s="567"/>
      <c r="LO200" s="567"/>
      <c r="LP200" s="567"/>
      <c r="LQ200" s="567"/>
      <c r="LR200" s="567"/>
      <c r="LS200" s="567"/>
      <c r="LT200" s="567"/>
      <c r="LU200" s="567"/>
      <c r="LV200" s="567"/>
      <c r="LW200" s="567"/>
      <c r="LX200" s="567"/>
      <c r="LY200" s="567"/>
      <c r="LZ200" s="567"/>
      <c r="MA200" s="567"/>
      <c r="MB200" s="567"/>
      <c r="MC200" s="567"/>
      <c r="MD200" s="567"/>
      <c r="ME200" s="567"/>
      <c r="MF200" s="567"/>
      <c r="MG200" s="567"/>
      <c r="MH200" s="567"/>
      <c r="MI200" s="567"/>
      <c r="MJ200" s="567"/>
      <c r="MK200" s="567"/>
      <c r="ML200" s="567"/>
      <c r="MM200" s="567"/>
      <c r="MN200" s="567"/>
      <c r="MO200" s="567"/>
      <c r="MP200" s="567"/>
      <c r="MQ200" s="567"/>
      <c r="MR200" s="567"/>
      <c r="MS200" s="567"/>
      <c r="MT200" s="567"/>
      <c r="MU200" s="567"/>
      <c r="MV200" s="567"/>
      <c r="MW200" s="567"/>
      <c r="MX200" s="567"/>
      <c r="MY200" s="567"/>
      <c r="MZ200" s="567"/>
      <c r="NA200" s="567"/>
      <c r="NB200" s="567"/>
      <c r="NC200" s="567"/>
      <c r="ND200" s="567"/>
      <c r="NE200" s="567"/>
      <c r="NF200" s="567"/>
      <c r="NG200" s="567"/>
      <c r="NH200" s="567"/>
      <c r="NI200" s="567"/>
      <c r="NJ200" s="567"/>
      <c r="NK200" s="567"/>
      <c r="NL200" s="567"/>
      <c r="NM200" s="567"/>
      <c r="NN200" s="567"/>
      <c r="NO200" s="567"/>
      <c r="NP200" s="567"/>
      <c r="NQ200" s="567"/>
      <c r="NR200" s="567"/>
      <c r="NS200" s="567"/>
      <c r="NT200" s="567"/>
      <c r="NU200" s="567"/>
      <c r="NV200" s="567"/>
      <c r="NW200" s="567"/>
      <c r="NX200" s="567"/>
      <c r="NY200" s="567"/>
      <c r="NZ200" s="567"/>
      <c r="OA200" s="567"/>
      <c r="OB200" s="567"/>
      <c r="OC200" s="567"/>
      <c r="OD200" s="567"/>
      <c r="OE200" s="567"/>
      <c r="OF200" s="567"/>
      <c r="OG200" s="567"/>
      <c r="OH200" s="567"/>
      <c r="OI200" s="567"/>
      <c r="OJ200" s="567"/>
      <c r="OK200" s="567"/>
      <c r="OL200" s="567"/>
      <c r="OM200" s="567"/>
      <c r="ON200" s="567"/>
      <c r="OO200" s="567"/>
      <c r="OP200" s="567"/>
      <c r="OQ200" s="567"/>
      <c r="OR200" s="567"/>
      <c r="OS200" s="567"/>
      <c r="OT200" s="567"/>
      <c r="OU200" s="567"/>
      <c r="OV200" s="567"/>
      <c r="OW200" s="567"/>
      <c r="OX200" s="567"/>
      <c r="OY200" s="567"/>
      <c r="OZ200" s="567"/>
      <c r="PA200" s="567"/>
      <c r="PB200" s="567"/>
      <c r="PC200" s="567"/>
      <c r="PD200" s="567"/>
      <c r="PE200" s="567"/>
      <c r="PF200" s="567"/>
      <c r="PG200" s="567"/>
      <c r="PH200" s="567"/>
      <c r="PI200" s="567"/>
      <c r="PJ200" s="567"/>
      <c r="PK200" s="567"/>
      <c r="PL200" s="567"/>
      <c r="PM200" s="567"/>
      <c r="PN200" s="567"/>
      <c r="PO200" s="567"/>
      <c r="PP200" s="567"/>
      <c r="PQ200" s="567"/>
      <c r="PR200" s="567"/>
      <c r="PS200" s="567"/>
      <c r="PT200" s="567"/>
      <c r="PU200" s="567"/>
      <c r="PV200" s="567"/>
      <c r="PW200" s="567"/>
      <c r="PX200" s="567"/>
      <c r="PY200" s="567"/>
      <c r="PZ200" s="567"/>
      <c r="QA200" s="567"/>
      <c r="QB200" s="567"/>
      <c r="QC200" s="567"/>
      <c r="QD200" s="567"/>
      <c r="QE200" s="567"/>
      <c r="QF200" s="567"/>
      <c r="QG200" s="567"/>
      <c r="QH200" s="567"/>
      <c r="QI200" s="567"/>
      <c r="QJ200" s="567"/>
      <c r="QK200" s="567"/>
      <c r="QL200" s="567"/>
      <c r="QM200" s="567"/>
      <c r="QN200" s="567"/>
      <c r="QO200" s="567"/>
      <c r="QP200" s="567"/>
      <c r="QQ200" s="567"/>
      <c r="QR200" s="567"/>
      <c r="QS200" s="567"/>
      <c r="QT200" s="567"/>
      <c r="QU200" s="567"/>
      <c r="QV200" s="567"/>
      <c r="QW200" s="567"/>
      <c r="QX200" s="567"/>
      <c r="QY200" s="567"/>
      <c r="QZ200" s="567"/>
      <c r="RA200" s="567"/>
      <c r="RB200" s="567"/>
      <c r="RC200" s="567"/>
      <c r="RD200" s="567"/>
      <c r="RE200" s="567"/>
      <c r="RF200" s="567"/>
      <c r="RG200" s="567"/>
      <c r="RH200" s="567"/>
      <c r="RI200" s="567"/>
      <c r="RJ200" s="567"/>
      <c r="RK200" s="567"/>
      <c r="RL200" s="567"/>
      <c r="RM200" s="567"/>
      <c r="RN200" s="567"/>
      <c r="RO200" s="567"/>
      <c r="RP200" s="567"/>
      <c r="RQ200" s="567"/>
      <c r="RR200" s="567"/>
      <c r="RS200" s="567"/>
      <c r="RT200" s="567"/>
      <c r="RU200" s="567"/>
      <c r="RV200" s="567"/>
      <c r="RW200" s="567"/>
      <c r="RX200" s="567"/>
      <c r="RY200" s="567"/>
      <c r="RZ200" s="567"/>
      <c r="SA200" s="567"/>
      <c r="SB200" s="567"/>
      <c r="SC200" s="567"/>
      <c r="SD200" s="567"/>
      <c r="SE200" s="567"/>
      <c r="SF200" s="567"/>
      <c r="SG200" s="567"/>
      <c r="SH200" s="567"/>
      <c r="SI200" s="567"/>
      <c r="SJ200" s="567"/>
      <c r="SK200" s="567"/>
      <c r="SL200" s="567"/>
      <c r="SM200" s="567"/>
      <c r="SN200" s="567"/>
      <c r="SO200" s="567"/>
      <c r="SP200" s="567"/>
      <c r="SQ200" s="567"/>
      <c r="SR200" s="567"/>
      <c r="SS200" s="567"/>
      <c r="ST200" s="567"/>
      <c r="SU200" s="567"/>
      <c r="SV200" s="567"/>
      <c r="SW200" s="567"/>
      <c r="SX200" s="567"/>
      <c r="SY200" s="567"/>
      <c r="SZ200" s="567"/>
      <c r="TA200" s="567"/>
      <c r="TB200" s="567"/>
      <c r="TC200" s="567"/>
      <c r="TD200" s="567"/>
      <c r="TE200" s="567"/>
      <c r="TF200" s="567"/>
      <c r="TG200" s="567"/>
      <c r="TH200" s="567"/>
      <c r="TI200" s="567"/>
      <c r="TJ200" s="567"/>
      <c r="TK200" s="567"/>
      <c r="TL200" s="567"/>
      <c r="TM200" s="567"/>
      <c r="TN200" s="567"/>
      <c r="TO200" s="567"/>
      <c r="TP200" s="567"/>
      <c r="TQ200" s="567"/>
      <c r="TR200" s="567"/>
      <c r="TS200" s="567"/>
      <c r="TT200" s="567"/>
      <c r="TU200" s="567"/>
      <c r="TV200" s="567"/>
      <c r="TW200" s="567"/>
      <c r="TX200" s="567"/>
      <c r="TY200" s="567"/>
      <c r="TZ200" s="567"/>
      <c r="UA200" s="567"/>
      <c r="UB200" s="567"/>
      <c r="UC200" s="567"/>
      <c r="UD200" s="567"/>
      <c r="UE200" s="567"/>
      <c r="UF200" s="567"/>
      <c r="UG200" s="567"/>
      <c r="UH200" s="567"/>
      <c r="UI200" s="567"/>
      <c r="UJ200" s="567"/>
      <c r="UK200" s="567"/>
      <c r="UL200" s="567"/>
      <c r="UM200" s="567"/>
      <c r="UN200" s="567"/>
      <c r="UO200" s="567"/>
      <c r="UP200" s="567"/>
      <c r="UQ200" s="567"/>
      <c r="UR200" s="567"/>
      <c r="US200" s="567"/>
      <c r="UT200" s="567"/>
      <c r="UU200" s="567"/>
      <c r="UV200" s="567"/>
      <c r="UW200" s="567"/>
      <c r="UX200" s="567"/>
      <c r="UY200" s="567"/>
      <c r="UZ200" s="567"/>
      <c r="VA200" s="567"/>
      <c r="VB200" s="567"/>
      <c r="VC200" s="567"/>
      <c r="VD200" s="567"/>
      <c r="VE200" s="567"/>
      <c r="VF200" s="567"/>
      <c r="VG200" s="567"/>
      <c r="VH200" s="567"/>
      <c r="VI200" s="567"/>
      <c r="VJ200" s="567"/>
      <c r="VK200" s="567"/>
      <c r="VL200" s="567"/>
      <c r="VM200" s="567"/>
      <c r="VN200" s="567"/>
      <c r="VO200" s="567"/>
      <c r="VP200" s="567"/>
      <c r="VQ200" s="567"/>
      <c r="VR200" s="567"/>
      <c r="VS200" s="567"/>
      <c r="VT200" s="567"/>
      <c r="VU200" s="567"/>
      <c r="VV200" s="567"/>
      <c r="VW200" s="567"/>
      <c r="VX200" s="567"/>
      <c r="VY200" s="567"/>
      <c r="VZ200" s="567"/>
      <c r="WA200" s="567"/>
      <c r="WB200" s="567"/>
      <c r="WC200" s="567"/>
      <c r="WD200" s="567"/>
      <c r="WE200" s="567"/>
      <c r="WF200" s="567"/>
      <c r="WG200" s="567"/>
      <c r="WH200" s="567"/>
      <c r="WI200" s="567"/>
      <c r="WJ200" s="567"/>
      <c r="WK200" s="567"/>
      <c r="WL200" s="567"/>
      <c r="WM200" s="567"/>
      <c r="WN200" s="567"/>
      <c r="WO200" s="567"/>
      <c r="WP200" s="567"/>
      <c r="WQ200" s="567"/>
      <c r="WR200" s="567"/>
      <c r="WS200" s="567"/>
      <c r="WT200" s="567"/>
      <c r="WU200" s="567"/>
      <c r="WV200" s="567"/>
      <c r="WW200" s="567"/>
      <c r="WX200" s="567"/>
      <c r="WY200" s="567"/>
      <c r="WZ200" s="567"/>
      <c r="XA200" s="567"/>
      <c r="XB200" s="567"/>
      <c r="XC200" s="567"/>
      <c r="XD200" s="567"/>
      <c r="XE200" s="567"/>
      <c r="XF200" s="567"/>
      <c r="XG200" s="567"/>
      <c r="XH200" s="567"/>
      <c r="XI200" s="567"/>
      <c r="XJ200" s="567"/>
      <c r="XK200" s="567"/>
      <c r="XL200" s="567"/>
      <c r="XM200" s="567"/>
      <c r="XN200" s="567"/>
      <c r="XO200" s="567"/>
      <c r="XP200" s="567"/>
      <c r="XQ200" s="567"/>
      <c r="XR200" s="567"/>
      <c r="XS200" s="567"/>
      <c r="XT200" s="567"/>
      <c r="XU200" s="567"/>
      <c r="XV200" s="567"/>
      <c r="XW200" s="567"/>
      <c r="XX200" s="567"/>
      <c r="XY200" s="567"/>
      <c r="XZ200" s="567"/>
      <c r="YA200" s="567"/>
      <c r="YB200" s="567"/>
      <c r="YC200" s="567"/>
      <c r="YD200" s="567"/>
      <c r="YE200" s="567"/>
      <c r="YF200" s="567"/>
      <c r="YG200" s="567"/>
      <c r="YH200" s="567"/>
      <c r="YI200" s="567"/>
      <c r="YJ200" s="567"/>
      <c r="YK200" s="567"/>
      <c r="YL200" s="567"/>
      <c r="YM200" s="567"/>
      <c r="YN200" s="567"/>
      <c r="YO200" s="567"/>
      <c r="YP200" s="567"/>
      <c r="YQ200" s="567"/>
      <c r="YR200" s="567"/>
      <c r="YS200" s="567"/>
      <c r="YT200" s="567"/>
      <c r="YU200" s="567"/>
      <c r="YV200" s="567"/>
      <c r="YW200" s="567"/>
      <c r="YX200" s="567"/>
      <c r="YY200" s="567"/>
      <c r="YZ200" s="567"/>
      <c r="ZA200" s="567"/>
      <c r="ZB200" s="567"/>
      <c r="ZC200" s="567"/>
      <c r="ZD200" s="567"/>
      <c r="ZE200" s="567"/>
      <c r="ZF200" s="567"/>
      <c r="ZG200" s="567"/>
      <c r="ZH200" s="567"/>
      <c r="ZI200" s="567"/>
      <c r="ZJ200" s="567"/>
      <c r="ZK200" s="567"/>
      <c r="ZL200" s="567"/>
      <c r="ZM200" s="567"/>
      <c r="ZN200" s="567"/>
      <c r="ZO200" s="567"/>
      <c r="ZP200" s="567"/>
      <c r="ZQ200" s="567"/>
      <c r="ZR200" s="567"/>
      <c r="ZS200" s="567"/>
      <c r="ZT200" s="567"/>
      <c r="ZU200" s="567"/>
      <c r="ZV200" s="567"/>
      <c r="ZW200" s="567"/>
      <c r="ZX200" s="567"/>
      <c r="ZY200" s="567"/>
      <c r="ZZ200" s="567"/>
      <c r="AAA200" s="567"/>
      <c r="AAB200" s="567"/>
      <c r="AAC200" s="567"/>
      <c r="AAD200" s="567"/>
      <c r="AAE200" s="567"/>
      <c r="AAF200" s="567"/>
      <c r="AAG200" s="567"/>
      <c r="AAH200" s="567"/>
      <c r="AAI200" s="567"/>
      <c r="AAJ200" s="567"/>
      <c r="AAK200" s="567"/>
      <c r="AAL200" s="567"/>
      <c r="AAM200" s="567"/>
      <c r="AAN200" s="567"/>
      <c r="AAO200" s="567"/>
      <c r="AAP200" s="567"/>
      <c r="AAQ200" s="567"/>
      <c r="AAR200" s="567"/>
      <c r="AAS200" s="567"/>
      <c r="AAT200" s="567"/>
      <c r="AAU200" s="567"/>
      <c r="AAV200" s="567"/>
      <c r="AAW200" s="567"/>
      <c r="AAX200" s="567"/>
      <c r="AAY200" s="567"/>
      <c r="AAZ200" s="567"/>
      <c r="ABA200" s="567"/>
      <c r="ABB200" s="567"/>
      <c r="ABC200" s="567"/>
      <c r="ABD200" s="567"/>
      <c r="ABE200" s="567"/>
      <c r="ABF200" s="567"/>
      <c r="ABG200" s="567"/>
      <c r="ABH200" s="567"/>
      <c r="ABI200" s="567"/>
      <c r="ABJ200" s="567"/>
      <c r="ABK200" s="567"/>
      <c r="ABL200" s="567"/>
      <c r="ABM200" s="567"/>
      <c r="ABN200" s="567"/>
      <c r="ABO200" s="567"/>
      <c r="ABP200" s="567"/>
      <c r="ABQ200" s="567"/>
      <c r="ABR200" s="567"/>
      <c r="ABS200" s="567"/>
      <c r="ABT200" s="567"/>
      <c r="ABU200" s="567"/>
      <c r="ABV200" s="567"/>
      <c r="ABW200" s="567"/>
      <c r="ABX200" s="567"/>
      <c r="ABY200" s="567"/>
      <c r="ABZ200" s="567"/>
      <c r="ACA200" s="567"/>
      <c r="ACB200" s="567"/>
      <c r="ACC200" s="567"/>
      <c r="ACD200" s="567"/>
      <c r="ACE200" s="567"/>
      <c r="ACF200" s="567"/>
      <c r="ACG200" s="567"/>
      <c r="ACH200" s="567"/>
      <c r="ACI200" s="567"/>
      <c r="ACJ200" s="567"/>
      <c r="ACK200" s="567"/>
      <c r="ACL200" s="567"/>
      <c r="ACM200" s="567"/>
      <c r="ACN200" s="567"/>
      <c r="ACO200" s="567"/>
      <c r="ACP200" s="567"/>
      <c r="ACQ200" s="567"/>
      <c r="ACR200" s="567"/>
      <c r="ACS200" s="567"/>
      <c r="ACT200" s="567"/>
      <c r="ACU200" s="567"/>
      <c r="ACV200" s="567"/>
      <c r="ACW200" s="567"/>
      <c r="ACX200" s="567"/>
      <c r="ACY200" s="567"/>
      <c r="ACZ200" s="567"/>
      <c r="ADA200" s="567"/>
      <c r="ADB200" s="567"/>
      <c r="ADC200" s="567"/>
      <c r="ADD200" s="567"/>
      <c r="ADE200" s="567"/>
      <c r="ADF200" s="567"/>
      <c r="ADG200" s="567"/>
      <c r="ADH200" s="567"/>
      <c r="ADI200" s="567"/>
    </row>
    <row r="201" spans="1:789" ht="21.75" customHeight="1" outlineLevel="2" x14ac:dyDescent="0.25">
      <c r="A201" s="657">
        <v>390</v>
      </c>
      <c r="B201" s="635" t="s">
        <v>4050</v>
      </c>
      <c r="C201" s="732">
        <v>391</v>
      </c>
      <c r="D201" s="693"/>
      <c r="E201" s="693"/>
      <c r="F201" s="635" t="s">
        <v>1582</v>
      </c>
      <c r="G201" s="635" t="s">
        <v>1521</v>
      </c>
      <c r="H201" s="639" t="s">
        <v>4021</v>
      </c>
      <c r="I201" s="727" t="s">
        <v>1521</v>
      </c>
      <c r="J201" s="734" t="s">
        <v>1621</v>
      </c>
      <c r="K201" s="657" t="s">
        <v>1533</v>
      </c>
      <c r="L201" s="643" t="s">
        <v>1564</v>
      </c>
      <c r="M201" s="657" t="s">
        <v>1583</v>
      </c>
      <c r="N201" s="689" t="s">
        <v>26</v>
      </c>
      <c r="O201" s="689">
        <v>3</v>
      </c>
      <c r="P201" s="689">
        <f>VLOOKUP(O201,LOI_LPH[],2,TRUE)</f>
        <v>200</v>
      </c>
    </row>
    <row r="202" spans="1:789" ht="21.75" customHeight="1" outlineLevel="2" x14ac:dyDescent="0.25">
      <c r="A202" s="657">
        <v>390</v>
      </c>
      <c r="B202" s="635" t="s">
        <v>4050</v>
      </c>
      <c r="C202" s="732">
        <v>391</v>
      </c>
      <c r="D202" s="690"/>
      <c r="E202" s="690"/>
      <c r="F202" s="695" t="s">
        <v>1605</v>
      </c>
      <c r="G202" s="735"/>
      <c r="H202" s="639" t="s">
        <v>4021</v>
      </c>
      <c r="I202" s="683"/>
      <c r="J202" s="646" t="s">
        <v>3962</v>
      </c>
      <c r="K202" s="655" t="s">
        <v>1533</v>
      </c>
      <c r="L202" s="659" t="s">
        <v>1564</v>
      </c>
      <c r="M202" s="655" t="s">
        <v>1606</v>
      </c>
      <c r="N202" s="685" t="s">
        <v>26</v>
      </c>
      <c r="O202" s="685">
        <v>5</v>
      </c>
      <c r="P202" s="685">
        <f>VLOOKUP(O202,LOI_LPH[],2,TRUE)</f>
        <v>300</v>
      </c>
    </row>
    <row r="203" spans="1:789" s="578" customFormat="1" ht="21.75" customHeight="1" outlineLevel="2" collapsed="1" x14ac:dyDescent="0.25">
      <c r="A203" s="662">
        <v>390</v>
      </c>
      <c r="B203" s="663" t="s">
        <v>4050</v>
      </c>
      <c r="C203" s="662" t="s">
        <v>251</v>
      </c>
      <c r="D203" s="679" t="s">
        <v>4016</v>
      </c>
      <c r="E203" s="679" t="s">
        <v>4016</v>
      </c>
      <c r="F203" s="680" t="s">
        <v>252</v>
      </c>
      <c r="G203" s="692" t="s">
        <v>120</v>
      </c>
      <c r="H203" s="668" t="s">
        <v>47</v>
      </c>
      <c r="I203" s="681" t="s">
        <v>120</v>
      </c>
      <c r="J203" s="670" t="s">
        <v>47</v>
      </c>
      <c r="K203" s="671" t="s">
        <v>47</v>
      </c>
      <c r="L203" s="672" t="s">
        <v>47</v>
      </c>
      <c r="M203" s="671" t="s">
        <v>47</v>
      </c>
      <c r="N203" s="670" t="s">
        <v>26</v>
      </c>
      <c r="O203" s="670">
        <v>3</v>
      </c>
      <c r="P203" s="670">
        <f>VLOOKUP(O203,LOI_LPH[],2,TRUE)</f>
        <v>200</v>
      </c>
      <c r="Q203" s="567"/>
      <c r="R203" s="567"/>
      <c r="S203" s="567"/>
      <c r="T203" s="567"/>
      <c r="U203" s="567"/>
      <c r="V203" s="567"/>
      <c r="W203" s="567"/>
      <c r="X203" s="567"/>
      <c r="Y203" s="567"/>
      <c r="Z203" s="567"/>
      <c r="AA203" s="567"/>
      <c r="AB203" s="567"/>
      <c r="AC203" s="567"/>
      <c r="AD203" s="567"/>
      <c r="AE203" s="567"/>
      <c r="AF203" s="567"/>
      <c r="AG203" s="567"/>
      <c r="AH203" s="567"/>
      <c r="AI203" s="567"/>
      <c r="AJ203" s="567"/>
      <c r="AK203" s="567"/>
      <c r="AL203" s="567"/>
      <c r="AM203" s="567"/>
      <c r="AN203" s="567"/>
      <c r="AO203" s="567"/>
      <c r="AP203" s="567"/>
      <c r="AQ203" s="567"/>
      <c r="AR203" s="567"/>
      <c r="AS203" s="567"/>
      <c r="AT203" s="567"/>
      <c r="AU203" s="567"/>
      <c r="AV203" s="567"/>
      <c r="AW203" s="567"/>
      <c r="AX203" s="567"/>
      <c r="AY203" s="567"/>
      <c r="AZ203" s="567"/>
      <c r="BA203" s="567"/>
      <c r="BB203" s="567"/>
      <c r="BC203" s="567"/>
      <c r="BD203" s="567"/>
      <c r="BE203" s="567"/>
      <c r="BF203" s="567"/>
      <c r="BG203" s="567"/>
      <c r="BH203" s="567"/>
      <c r="BI203" s="567"/>
      <c r="BJ203" s="567"/>
      <c r="BK203" s="567"/>
      <c r="BL203" s="567"/>
      <c r="BM203" s="567"/>
      <c r="BN203" s="567"/>
      <c r="BO203" s="567"/>
      <c r="BP203" s="567"/>
      <c r="BQ203" s="567"/>
      <c r="BR203" s="567"/>
      <c r="BS203" s="567"/>
      <c r="BT203" s="567"/>
      <c r="BU203" s="567"/>
      <c r="BV203" s="567"/>
      <c r="BW203" s="567"/>
      <c r="BX203" s="567"/>
      <c r="BY203" s="567"/>
      <c r="BZ203" s="567"/>
      <c r="CA203" s="567"/>
      <c r="CB203" s="567"/>
      <c r="CC203" s="567"/>
      <c r="CD203" s="567"/>
      <c r="CE203" s="567"/>
      <c r="CF203" s="567"/>
      <c r="CG203" s="567"/>
      <c r="CH203" s="567"/>
      <c r="CI203" s="567"/>
      <c r="CJ203" s="567"/>
      <c r="CK203" s="567"/>
      <c r="CL203" s="567"/>
      <c r="CM203" s="567"/>
      <c r="CN203" s="567"/>
      <c r="CO203" s="567"/>
      <c r="CP203" s="567"/>
      <c r="CQ203" s="567"/>
      <c r="CR203" s="567"/>
      <c r="CS203" s="567"/>
      <c r="CT203" s="567"/>
      <c r="CU203" s="567"/>
      <c r="CV203" s="567"/>
      <c r="CW203" s="567"/>
      <c r="CX203" s="567"/>
      <c r="CY203" s="567"/>
      <c r="CZ203" s="567"/>
      <c r="DA203" s="567"/>
      <c r="DB203" s="567"/>
      <c r="DC203" s="567"/>
      <c r="DD203" s="567"/>
      <c r="DE203" s="567"/>
      <c r="DF203" s="567"/>
      <c r="DG203" s="567"/>
      <c r="DH203" s="567"/>
      <c r="DI203" s="567"/>
      <c r="DJ203" s="567"/>
      <c r="DK203" s="567"/>
      <c r="DL203" s="567"/>
      <c r="DM203" s="567"/>
      <c r="DN203" s="567"/>
      <c r="DO203" s="567"/>
      <c r="DP203" s="567"/>
      <c r="DQ203" s="567"/>
      <c r="DR203" s="567"/>
      <c r="DS203" s="567"/>
      <c r="DT203" s="567"/>
      <c r="DU203" s="567"/>
      <c r="DV203" s="567"/>
      <c r="DW203" s="567"/>
      <c r="DX203" s="567"/>
      <c r="DY203" s="567"/>
      <c r="DZ203" s="567"/>
      <c r="EA203" s="567"/>
      <c r="EB203" s="567"/>
      <c r="EC203" s="567"/>
      <c r="ED203" s="567"/>
      <c r="EE203" s="567"/>
      <c r="EF203" s="567"/>
      <c r="EG203" s="567"/>
      <c r="EH203" s="567"/>
      <c r="EI203" s="567"/>
      <c r="EJ203" s="567"/>
      <c r="EK203" s="567"/>
      <c r="EL203" s="567"/>
      <c r="EM203" s="567"/>
      <c r="EN203" s="567"/>
      <c r="EO203" s="567"/>
      <c r="EP203" s="567"/>
      <c r="EQ203" s="567"/>
      <c r="ER203" s="567"/>
      <c r="ES203" s="567"/>
      <c r="ET203" s="567"/>
      <c r="EU203" s="567"/>
      <c r="EV203" s="567"/>
      <c r="EW203" s="567"/>
      <c r="EX203" s="567"/>
      <c r="EY203" s="567"/>
      <c r="EZ203" s="567"/>
      <c r="FA203" s="567"/>
      <c r="FB203" s="567"/>
      <c r="FC203" s="567"/>
      <c r="FD203" s="567"/>
      <c r="FE203" s="567"/>
      <c r="FF203" s="567"/>
      <c r="FG203" s="567"/>
      <c r="FH203" s="567"/>
      <c r="FI203" s="567"/>
      <c r="FJ203" s="567"/>
      <c r="FK203" s="567"/>
      <c r="FL203" s="567"/>
      <c r="FM203" s="567"/>
      <c r="FN203" s="567"/>
      <c r="FO203" s="567"/>
      <c r="FP203" s="567"/>
      <c r="FQ203" s="567"/>
      <c r="FR203" s="567"/>
      <c r="FS203" s="567"/>
      <c r="FT203" s="567"/>
      <c r="FU203" s="567"/>
      <c r="FV203" s="567"/>
      <c r="FW203" s="567"/>
      <c r="FX203" s="567"/>
      <c r="FY203" s="567"/>
      <c r="FZ203" s="567"/>
      <c r="GA203" s="567"/>
      <c r="GB203" s="567"/>
      <c r="GC203" s="567"/>
      <c r="GD203" s="567"/>
      <c r="GE203" s="567"/>
      <c r="GF203" s="567"/>
      <c r="GG203" s="567"/>
      <c r="GH203" s="567"/>
      <c r="GI203" s="567"/>
      <c r="GJ203" s="567"/>
      <c r="GK203" s="567"/>
      <c r="GL203" s="567"/>
      <c r="GM203" s="567"/>
      <c r="GN203" s="567"/>
      <c r="GO203" s="567"/>
      <c r="GP203" s="567"/>
      <c r="GQ203" s="567"/>
      <c r="GR203" s="567"/>
      <c r="GS203" s="567"/>
      <c r="GT203" s="567"/>
      <c r="GU203" s="567"/>
      <c r="GV203" s="567"/>
      <c r="GW203" s="567"/>
      <c r="GX203" s="567"/>
      <c r="GY203" s="567"/>
      <c r="GZ203" s="567"/>
      <c r="HA203" s="567"/>
      <c r="HB203" s="567"/>
      <c r="HC203" s="567"/>
      <c r="HD203" s="567"/>
      <c r="HE203" s="567"/>
      <c r="HF203" s="567"/>
      <c r="HG203" s="567"/>
      <c r="HH203" s="567"/>
      <c r="HI203" s="567"/>
      <c r="HJ203" s="567"/>
      <c r="HK203" s="567"/>
      <c r="HL203" s="567"/>
      <c r="HM203" s="567"/>
      <c r="HN203" s="567"/>
      <c r="HO203" s="567"/>
      <c r="HP203" s="567"/>
      <c r="HQ203" s="567"/>
      <c r="HR203" s="567"/>
      <c r="HS203" s="567"/>
      <c r="HT203" s="567"/>
      <c r="HU203" s="567"/>
      <c r="HV203" s="567"/>
      <c r="HW203" s="567"/>
      <c r="HX203" s="567"/>
      <c r="HY203" s="567"/>
      <c r="HZ203" s="567"/>
      <c r="IA203" s="567"/>
      <c r="IB203" s="567"/>
      <c r="IC203" s="567"/>
      <c r="ID203" s="567"/>
      <c r="IE203" s="567"/>
      <c r="IF203" s="567"/>
      <c r="IG203" s="567"/>
      <c r="IH203" s="567"/>
      <c r="II203" s="567"/>
      <c r="IJ203" s="567"/>
      <c r="IK203" s="567"/>
      <c r="IL203" s="567"/>
      <c r="IM203" s="567"/>
      <c r="IN203" s="567"/>
      <c r="IO203" s="567"/>
      <c r="IP203" s="567"/>
      <c r="IQ203" s="567"/>
      <c r="IR203" s="567"/>
      <c r="IS203" s="567"/>
      <c r="IT203" s="567"/>
      <c r="IU203" s="567"/>
      <c r="IV203" s="567"/>
      <c r="IW203" s="567"/>
      <c r="IX203" s="567"/>
      <c r="IY203" s="567"/>
      <c r="IZ203" s="567"/>
      <c r="JA203" s="567"/>
      <c r="JB203" s="567"/>
      <c r="JC203" s="567"/>
      <c r="JD203" s="567"/>
      <c r="JE203" s="567"/>
      <c r="JF203" s="567"/>
      <c r="JG203" s="567"/>
      <c r="JH203" s="567"/>
      <c r="JI203" s="567"/>
      <c r="JJ203" s="567"/>
      <c r="JK203" s="567"/>
      <c r="JL203" s="567"/>
      <c r="JM203" s="567"/>
      <c r="JN203" s="567"/>
      <c r="JO203" s="567"/>
      <c r="JP203" s="567"/>
      <c r="JQ203" s="567"/>
      <c r="JR203" s="567"/>
      <c r="JS203" s="567"/>
      <c r="JT203" s="567"/>
      <c r="JU203" s="567"/>
      <c r="JV203" s="567"/>
      <c r="JW203" s="567"/>
      <c r="JX203" s="567"/>
      <c r="JY203" s="567"/>
      <c r="JZ203" s="567"/>
      <c r="KA203" s="567"/>
      <c r="KB203" s="567"/>
      <c r="KC203" s="567"/>
      <c r="KD203" s="567"/>
      <c r="KE203" s="567"/>
      <c r="KF203" s="567"/>
      <c r="KG203" s="567"/>
      <c r="KH203" s="567"/>
      <c r="KI203" s="567"/>
      <c r="KJ203" s="567"/>
      <c r="KK203" s="567"/>
      <c r="KL203" s="567"/>
      <c r="KM203" s="567"/>
      <c r="KN203" s="567"/>
      <c r="KO203" s="567"/>
      <c r="KP203" s="567"/>
      <c r="KQ203" s="567"/>
      <c r="KR203" s="567"/>
      <c r="KS203" s="567"/>
      <c r="KT203" s="567"/>
      <c r="KU203" s="567"/>
      <c r="KV203" s="567"/>
      <c r="KW203" s="567"/>
      <c r="KX203" s="567"/>
      <c r="KY203" s="567"/>
      <c r="KZ203" s="567"/>
      <c r="LA203" s="567"/>
      <c r="LB203" s="567"/>
      <c r="LC203" s="567"/>
      <c r="LD203" s="567"/>
      <c r="LE203" s="567"/>
      <c r="LF203" s="567"/>
      <c r="LG203" s="567"/>
      <c r="LH203" s="567"/>
      <c r="LI203" s="567"/>
      <c r="LJ203" s="567"/>
      <c r="LK203" s="567"/>
      <c r="LL203" s="567"/>
      <c r="LM203" s="567"/>
      <c r="LN203" s="567"/>
      <c r="LO203" s="567"/>
      <c r="LP203" s="567"/>
      <c r="LQ203" s="567"/>
      <c r="LR203" s="567"/>
      <c r="LS203" s="567"/>
      <c r="LT203" s="567"/>
      <c r="LU203" s="567"/>
      <c r="LV203" s="567"/>
      <c r="LW203" s="567"/>
      <c r="LX203" s="567"/>
      <c r="LY203" s="567"/>
      <c r="LZ203" s="567"/>
      <c r="MA203" s="567"/>
      <c r="MB203" s="567"/>
      <c r="MC203" s="567"/>
      <c r="MD203" s="567"/>
      <c r="ME203" s="567"/>
      <c r="MF203" s="567"/>
      <c r="MG203" s="567"/>
      <c r="MH203" s="567"/>
      <c r="MI203" s="567"/>
      <c r="MJ203" s="567"/>
      <c r="MK203" s="567"/>
      <c r="ML203" s="567"/>
      <c r="MM203" s="567"/>
      <c r="MN203" s="567"/>
      <c r="MO203" s="567"/>
      <c r="MP203" s="567"/>
      <c r="MQ203" s="567"/>
      <c r="MR203" s="567"/>
      <c r="MS203" s="567"/>
      <c r="MT203" s="567"/>
      <c r="MU203" s="567"/>
      <c r="MV203" s="567"/>
      <c r="MW203" s="567"/>
      <c r="MX203" s="567"/>
      <c r="MY203" s="567"/>
      <c r="MZ203" s="567"/>
      <c r="NA203" s="567"/>
      <c r="NB203" s="567"/>
      <c r="NC203" s="567"/>
      <c r="ND203" s="567"/>
      <c r="NE203" s="567"/>
      <c r="NF203" s="567"/>
      <c r="NG203" s="567"/>
      <c r="NH203" s="567"/>
      <c r="NI203" s="567"/>
      <c r="NJ203" s="567"/>
      <c r="NK203" s="567"/>
      <c r="NL203" s="567"/>
      <c r="NM203" s="567"/>
      <c r="NN203" s="567"/>
      <c r="NO203" s="567"/>
      <c r="NP203" s="567"/>
      <c r="NQ203" s="567"/>
      <c r="NR203" s="567"/>
      <c r="NS203" s="567"/>
      <c r="NT203" s="567"/>
      <c r="NU203" s="567"/>
      <c r="NV203" s="567"/>
      <c r="NW203" s="567"/>
      <c r="NX203" s="567"/>
      <c r="NY203" s="567"/>
      <c r="NZ203" s="567"/>
      <c r="OA203" s="567"/>
      <c r="OB203" s="567"/>
      <c r="OC203" s="567"/>
      <c r="OD203" s="567"/>
      <c r="OE203" s="567"/>
      <c r="OF203" s="567"/>
      <c r="OG203" s="567"/>
      <c r="OH203" s="567"/>
      <c r="OI203" s="567"/>
      <c r="OJ203" s="567"/>
      <c r="OK203" s="567"/>
      <c r="OL203" s="567"/>
      <c r="OM203" s="567"/>
      <c r="ON203" s="567"/>
      <c r="OO203" s="567"/>
      <c r="OP203" s="567"/>
      <c r="OQ203" s="567"/>
      <c r="OR203" s="567"/>
      <c r="OS203" s="567"/>
      <c r="OT203" s="567"/>
      <c r="OU203" s="567"/>
      <c r="OV203" s="567"/>
      <c r="OW203" s="567"/>
      <c r="OX203" s="567"/>
      <c r="OY203" s="567"/>
      <c r="OZ203" s="567"/>
      <c r="PA203" s="567"/>
      <c r="PB203" s="567"/>
      <c r="PC203" s="567"/>
      <c r="PD203" s="567"/>
      <c r="PE203" s="567"/>
      <c r="PF203" s="567"/>
      <c r="PG203" s="567"/>
      <c r="PH203" s="567"/>
      <c r="PI203" s="567"/>
      <c r="PJ203" s="567"/>
      <c r="PK203" s="567"/>
      <c r="PL203" s="567"/>
      <c r="PM203" s="567"/>
      <c r="PN203" s="567"/>
      <c r="PO203" s="567"/>
      <c r="PP203" s="567"/>
      <c r="PQ203" s="567"/>
      <c r="PR203" s="567"/>
      <c r="PS203" s="567"/>
      <c r="PT203" s="567"/>
      <c r="PU203" s="567"/>
      <c r="PV203" s="567"/>
      <c r="PW203" s="567"/>
      <c r="PX203" s="567"/>
      <c r="PY203" s="567"/>
      <c r="PZ203" s="567"/>
      <c r="QA203" s="567"/>
      <c r="QB203" s="567"/>
      <c r="QC203" s="567"/>
      <c r="QD203" s="567"/>
      <c r="QE203" s="567"/>
      <c r="QF203" s="567"/>
      <c r="QG203" s="567"/>
      <c r="QH203" s="567"/>
      <c r="QI203" s="567"/>
      <c r="QJ203" s="567"/>
      <c r="QK203" s="567"/>
      <c r="QL203" s="567"/>
      <c r="QM203" s="567"/>
      <c r="QN203" s="567"/>
      <c r="QO203" s="567"/>
      <c r="QP203" s="567"/>
      <c r="QQ203" s="567"/>
      <c r="QR203" s="567"/>
      <c r="QS203" s="567"/>
      <c r="QT203" s="567"/>
      <c r="QU203" s="567"/>
      <c r="QV203" s="567"/>
      <c r="QW203" s="567"/>
      <c r="QX203" s="567"/>
      <c r="QY203" s="567"/>
      <c r="QZ203" s="567"/>
      <c r="RA203" s="567"/>
      <c r="RB203" s="567"/>
      <c r="RC203" s="567"/>
      <c r="RD203" s="567"/>
      <c r="RE203" s="567"/>
      <c r="RF203" s="567"/>
      <c r="RG203" s="567"/>
      <c r="RH203" s="567"/>
      <c r="RI203" s="567"/>
      <c r="RJ203" s="567"/>
      <c r="RK203" s="567"/>
      <c r="RL203" s="567"/>
      <c r="RM203" s="567"/>
      <c r="RN203" s="567"/>
      <c r="RO203" s="567"/>
      <c r="RP203" s="567"/>
      <c r="RQ203" s="567"/>
      <c r="RR203" s="567"/>
      <c r="RS203" s="567"/>
      <c r="RT203" s="567"/>
      <c r="RU203" s="567"/>
      <c r="RV203" s="567"/>
      <c r="RW203" s="567"/>
      <c r="RX203" s="567"/>
      <c r="RY203" s="567"/>
      <c r="RZ203" s="567"/>
      <c r="SA203" s="567"/>
      <c r="SB203" s="567"/>
      <c r="SC203" s="567"/>
      <c r="SD203" s="567"/>
      <c r="SE203" s="567"/>
      <c r="SF203" s="567"/>
      <c r="SG203" s="567"/>
      <c r="SH203" s="567"/>
      <c r="SI203" s="567"/>
      <c r="SJ203" s="567"/>
      <c r="SK203" s="567"/>
      <c r="SL203" s="567"/>
      <c r="SM203" s="567"/>
      <c r="SN203" s="567"/>
      <c r="SO203" s="567"/>
      <c r="SP203" s="567"/>
      <c r="SQ203" s="567"/>
      <c r="SR203" s="567"/>
      <c r="SS203" s="567"/>
      <c r="ST203" s="567"/>
      <c r="SU203" s="567"/>
      <c r="SV203" s="567"/>
      <c r="SW203" s="567"/>
      <c r="SX203" s="567"/>
      <c r="SY203" s="567"/>
      <c r="SZ203" s="567"/>
      <c r="TA203" s="567"/>
      <c r="TB203" s="567"/>
      <c r="TC203" s="567"/>
      <c r="TD203" s="567"/>
      <c r="TE203" s="567"/>
      <c r="TF203" s="567"/>
      <c r="TG203" s="567"/>
      <c r="TH203" s="567"/>
      <c r="TI203" s="567"/>
      <c r="TJ203" s="567"/>
      <c r="TK203" s="567"/>
      <c r="TL203" s="567"/>
      <c r="TM203" s="567"/>
      <c r="TN203" s="567"/>
      <c r="TO203" s="567"/>
      <c r="TP203" s="567"/>
      <c r="TQ203" s="567"/>
      <c r="TR203" s="567"/>
      <c r="TS203" s="567"/>
      <c r="TT203" s="567"/>
      <c r="TU203" s="567"/>
      <c r="TV203" s="567"/>
      <c r="TW203" s="567"/>
      <c r="TX203" s="567"/>
      <c r="TY203" s="567"/>
      <c r="TZ203" s="567"/>
      <c r="UA203" s="567"/>
      <c r="UB203" s="567"/>
      <c r="UC203" s="567"/>
      <c r="UD203" s="567"/>
      <c r="UE203" s="567"/>
      <c r="UF203" s="567"/>
      <c r="UG203" s="567"/>
      <c r="UH203" s="567"/>
      <c r="UI203" s="567"/>
      <c r="UJ203" s="567"/>
      <c r="UK203" s="567"/>
      <c r="UL203" s="567"/>
      <c r="UM203" s="567"/>
      <c r="UN203" s="567"/>
      <c r="UO203" s="567"/>
      <c r="UP203" s="567"/>
      <c r="UQ203" s="567"/>
      <c r="UR203" s="567"/>
      <c r="US203" s="567"/>
      <c r="UT203" s="567"/>
      <c r="UU203" s="567"/>
      <c r="UV203" s="567"/>
      <c r="UW203" s="567"/>
      <c r="UX203" s="567"/>
      <c r="UY203" s="567"/>
      <c r="UZ203" s="567"/>
      <c r="VA203" s="567"/>
      <c r="VB203" s="567"/>
      <c r="VC203" s="567"/>
      <c r="VD203" s="567"/>
      <c r="VE203" s="567"/>
      <c r="VF203" s="567"/>
      <c r="VG203" s="567"/>
      <c r="VH203" s="567"/>
      <c r="VI203" s="567"/>
      <c r="VJ203" s="567"/>
      <c r="VK203" s="567"/>
      <c r="VL203" s="567"/>
      <c r="VM203" s="567"/>
      <c r="VN203" s="567"/>
      <c r="VO203" s="567"/>
      <c r="VP203" s="567"/>
      <c r="VQ203" s="567"/>
      <c r="VR203" s="567"/>
      <c r="VS203" s="567"/>
      <c r="VT203" s="567"/>
      <c r="VU203" s="567"/>
      <c r="VV203" s="567"/>
      <c r="VW203" s="567"/>
      <c r="VX203" s="567"/>
      <c r="VY203" s="567"/>
      <c r="VZ203" s="567"/>
      <c r="WA203" s="567"/>
      <c r="WB203" s="567"/>
      <c r="WC203" s="567"/>
      <c r="WD203" s="567"/>
      <c r="WE203" s="567"/>
      <c r="WF203" s="567"/>
      <c r="WG203" s="567"/>
      <c r="WH203" s="567"/>
      <c r="WI203" s="567"/>
      <c r="WJ203" s="567"/>
      <c r="WK203" s="567"/>
      <c r="WL203" s="567"/>
      <c r="WM203" s="567"/>
      <c r="WN203" s="567"/>
      <c r="WO203" s="567"/>
      <c r="WP203" s="567"/>
      <c r="WQ203" s="567"/>
      <c r="WR203" s="567"/>
      <c r="WS203" s="567"/>
      <c r="WT203" s="567"/>
      <c r="WU203" s="567"/>
      <c r="WV203" s="567"/>
      <c r="WW203" s="567"/>
      <c r="WX203" s="567"/>
      <c r="WY203" s="567"/>
      <c r="WZ203" s="567"/>
      <c r="XA203" s="567"/>
      <c r="XB203" s="567"/>
      <c r="XC203" s="567"/>
      <c r="XD203" s="567"/>
      <c r="XE203" s="567"/>
      <c r="XF203" s="567"/>
      <c r="XG203" s="567"/>
      <c r="XH203" s="567"/>
      <c r="XI203" s="567"/>
      <c r="XJ203" s="567"/>
      <c r="XK203" s="567"/>
      <c r="XL203" s="567"/>
      <c r="XM203" s="567"/>
      <c r="XN203" s="567"/>
      <c r="XO203" s="567"/>
      <c r="XP203" s="567"/>
      <c r="XQ203" s="567"/>
      <c r="XR203" s="567"/>
      <c r="XS203" s="567"/>
      <c r="XT203" s="567"/>
      <c r="XU203" s="567"/>
      <c r="XV203" s="567"/>
      <c r="XW203" s="567"/>
      <c r="XX203" s="567"/>
      <c r="XY203" s="567"/>
      <c r="XZ203" s="567"/>
      <c r="YA203" s="567"/>
      <c r="YB203" s="567"/>
      <c r="YC203" s="567"/>
      <c r="YD203" s="567"/>
      <c r="YE203" s="567"/>
      <c r="YF203" s="567"/>
      <c r="YG203" s="567"/>
      <c r="YH203" s="567"/>
      <c r="YI203" s="567"/>
      <c r="YJ203" s="567"/>
      <c r="YK203" s="567"/>
      <c r="YL203" s="567"/>
      <c r="YM203" s="567"/>
      <c r="YN203" s="567"/>
      <c r="YO203" s="567"/>
      <c r="YP203" s="567"/>
      <c r="YQ203" s="567"/>
      <c r="YR203" s="567"/>
      <c r="YS203" s="567"/>
      <c r="YT203" s="567"/>
      <c r="YU203" s="567"/>
      <c r="YV203" s="567"/>
      <c r="YW203" s="567"/>
      <c r="YX203" s="567"/>
      <c r="YY203" s="567"/>
      <c r="YZ203" s="567"/>
      <c r="ZA203" s="567"/>
      <c r="ZB203" s="567"/>
      <c r="ZC203" s="567"/>
      <c r="ZD203" s="567"/>
      <c r="ZE203" s="567"/>
      <c r="ZF203" s="567"/>
      <c r="ZG203" s="567"/>
      <c r="ZH203" s="567"/>
      <c r="ZI203" s="567"/>
      <c r="ZJ203" s="567"/>
      <c r="ZK203" s="567"/>
      <c r="ZL203" s="567"/>
      <c r="ZM203" s="567"/>
      <c r="ZN203" s="567"/>
      <c r="ZO203" s="567"/>
      <c r="ZP203" s="567"/>
      <c r="ZQ203" s="567"/>
      <c r="ZR203" s="567"/>
      <c r="ZS203" s="567"/>
      <c r="ZT203" s="567"/>
      <c r="ZU203" s="567"/>
      <c r="ZV203" s="567"/>
      <c r="ZW203" s="567"/>
      <c r="ZX203" s="567"/>
      <c r="ZY203" s="567"/>
      <c r="ZZ203" s="567"/>
      <c r="AAA203" s="567"/>
      <c r="AAB203" s="567"/>
      <c r="AAC203" s="567"/>
      <c r="AAD203" s="567"/>
      <c r="AAE203" s="567"/>
      <c r="AAF203" s="567"/>
      <c r="AAG203" s="567"/>
      <c r="AAH203" s="567"/>
      <c r="AAI203" s="567"/>
      <c r="AAJ203" s="567"/>
      <c r="AAK203" s="567"/>
      <c r="AAL203" s="567"/>
      <c r="AAM203" s="567"/>
      <c r="AAN203" s="567"/>
      <c r="AAO203" s="567"/>
      <c r="AAP203" s="567"/>
      <c r="AAQ203" s="567"/>
      <c r="AAR203" s="567"/>
      <c r="AAS203" s="567"/>
      <c r="AAT203" s="567"/>
      <c r="AAU203" s="567"/>
      <c r="AAV203" s="567"/>
      <c r="AAW203" s="567"/>
      <c r="AAX203" s="567"/>
      <c r="AAY203" s="567"/>
      <c r="AAZ203" s="567"/>
      <c r="ABA203" s="567"/>
      <c r="ABB203" s="567"/>
      <c r="ABC203" s="567"/>
      <c r="ABD203" s="567"/>
      <c r="ABE203" s="567"/>
      <c r="ABF203" s="567"/>
      <c r="ABG203" s="567"/>
      <c r="ABH203" s="567"/>
      <c r="ABI203" s="567"/>
      <c r="ABJ203" s="567"/>
      <c r="ABK203" s="567"/>
      <c r="ABL203" s="567"/>
      <c r="ABM203" s="567"/>
      <c r="ABN203" s="567"/>
      <c r="ABO203" s="567"/>
      <c r="ABP203" s="567"/>
      <c r="ABQ203" s="567"/>
      <c r="ABR203" s="567"/>
      <c r="ABS203" s="567"/>
      <c r="ABT203" s="567"/>
      <c r="ABU203" s="567"/>
      <c r="ABV203" s="567"/>
      <c r="ABW203" s="567"/>
      <c r="ABX203" s="567"/>
      <c r="ABY203" s="567"/>
      <c r="ABZ203" s="567"/>
      <c r="ACA203" s="567"/>
      <c r="ACB203" s="567"/>
      <c r="ACC203" s="567"/>
      <c r="ACD203" s="567"/>
      <c r="ACE203" s="567"/>
      <c r="ACF203" s="567"/>
      <c r="ACG203" s="567"/>
      <c r="ACH203" s="567"/>
      <c r="ACI203" s="567"/>
      <c r="ACJ203" s="567"/>
      <c r="ACK203" s="567"/>
      <c r="ACL203" s="567"/>
      <c r="ACM203" s="567"/>
      <c r="ACN203" s="567"/>
      <c r="ACO203" s="567"/>
      <c r="ACP203" s="567"/>
      <c r="ACQ203" s="567"/>
      <c r="ACR203" s="567"/>
      <c r="ACS203" s="567"/>
      <c r="ACT203" s="567"/>
      <c r="ACU203" s="567"/>
      <c r="ACV203" s="567"/>
      <c r="ACW203" s="567"/>
      <c r="ACX203" s="567"/>
      <c r="ACY203" s="567"/>
      <c r="ACZ203" s="567"/>
      <c r="ADA203" s="567"/>
      <c r="ADB203" s="567"/>
      <c r="ADC203" s="567"/>
      <c r="ADD203" s="567"/>
      <c r="ADE203" s="567"/>
      <c r="ADF203" s="567"/>
      <c r="ADG203" s="567"/>
      <c r="ADH203" s="567"/>
      <c r="ADI203" s="567"/>
    </row>
    <row r="204" spans="1:789" ht="21.75" customHeight="1" outlineLevel="2" x14ac:dyDescent="0.2">
      <c r="A204" s="657">
        <v>390</v>
      </c>
      <c r="B204" s="635" t="s">
        <v>4050</v>
      </c>
      <c r="C204" s="657" t="s">
        <v>251</v>
      </c>
      <c r="D204" s="693"/>
      <c r="E204" s="693"/>
      <c r="F204" s="695" t="s">
        <v>3872</v>
      </c>
      <c r="G204" s="735" t="s">
        <v>1524</v>
      </c>
      <c r="H204" s="639" t="s">
        <v>4021</v>
      </c>
      <c r="I204" s="695" t="s">
        <v>1524</v>
      </c>
      <c r="J204" s="646" t="s">
        <v>1621</v>
      </c>
      <c r="K204" s="640" t="s">
        <v>1520</v>
      </c>
      <c r="L204" s="659" t="s">
        <v>1564</v>
      </c>
      <c r="M204" s="655" t="s">
        <v>1565</v>
      </c>
      <c r="N204" s="685" t="s">
        <v>26</v>
      </c>
      <c r="O204" s="685">
        <v>3</v>
      </c>
      <c r="P204" s="685">
        <f>VLOOKUP(O204,LOI_LPH[],2,TRUE)</f>
        <v>200</v>
      </c>
    </row>
    <row r="205" spans="1:789" ht="21.75" customHeight="1" outlineLevel="2" x14ac:dyDescent="0.2">
      <c r="A205" s="657">
        <v>390</v>
      </c>
      <c r="B205" s="635" t="s">
        <v>4050</v>
      </c>
      <c r="C205" s="657" t="s">
        <v>251</v>
      </c>
      <c r="D205" s="693"/>
      <c r="E205" s="693"/>
      <c r="F205" s="695" t="s">
        <v>1522</v>
      </c>
      <c r="G205" s="735" t="s">
        <v>1523</v>
      </c>
      <c r="H205" s="639" t="s">
        <v>4021</v>
      </c>
      <c r="I205" s="695" t="s">
        <v>1523</v>
      </c>
      <c r="J205" s="646" t="s">
        <v>1621</v>
      </c>
      <c r="K205" s="640" t="s">
        <v>1520</v>
      </c>
      <c r="L205" s="659" t="s">
        <v>1564</v>
      </c>
      <c r="M205" s="655" t="s">
        <v>1565</v>
      </c>
      <c r="N205" s="685" t="s">
        <v>26</v>
      </c>
      <c r="O205" s="685">
        <v>3</v>
      </c>
      <c r="P205" s="685">
        <f>VLOOKUP(O205,LOI_LPH[],2,TRUE)</f>
        <v>200</v>
      </c>
    </row>
    <row r="206" spans="1:789" ht="21.75" customHeight="1" outlineLevel="2" x14ac:dyDescent="0.25">
      <c r="A206" s="657">
        <v>390</v>
      </c>
      <c r="B206" s="635" t="s">
        <v>4050</v>
      </c>
      <c r="C206" s="657" t="s">
        <v>251</v>
      </c>
      <c r="D206" s="693"/>
      <c r="E206" s="693"/>
      <c r="F206" s="695" t="s">
        <v>1582</v>
      </c>
      <c r="G206" s="735" t="s">
        <v>1521</v>
      </c>
      <c r="H206" s="639" t="s">
        <v>4021</v>
      </c>
      <c r="I206" s="695" t="s">
        <v>1521</v>
      </c>
      <c r="J206" s="646" t="s">
        <v>1621</v>
      </c>
      <c r="K206" s="655" t="s">
        <v>1533</v>
      </c>
      <c r="L206" s="659" t="s">
        <v>1564</v>
      </c>
      <c r="M206" s="655" t="s">
        <v>1583</v>
      </c>
      <c r="N206" s="685" t="s">
        <v>26</v>
      </c>
      <c r="O206" s="685">
        <v>3</v>
      </c>
      <c r="P206" s="685">
        <f>VLOOKUP(O206,LOI_LPH[],2,TRUE)</f>
        <v>200</v>
      </c>
    </row>
    <row r="207" spans="1:789" ht="21.75" customHeight="1" outlineLevel="2" x14ac:dyDescent="0.2">
      <c r="A207" s="657">
        <v>390</v>
      </c>
      <c r="B207" s="635" t="s">
        <v>4050</v>
      </c>
      <c r="C207" s="657" t="s">
        <v>251</v>
      </c>
      <c r="D207" s="690"/>
      <c r="E207" s="690"/>
      <c r="F207" s="695" t="s">
        <v>3908</v>
      </c>
      <c r="G207" s="735"/>
      <c r="H207" s="639" t="s">
        <v>4021</v>
      </c>
      <c r="I207" s="695"/>
      <c r="J207" s="675"/>
      <c r="K207" s="640" t="s">
        <v>3972</v>
      </c>
      <c r="L207" s="659"/>
      <c r="M207" s="655" t="s">
        <v>1569</v>
      </c>
      <c r="N207" s="685" t="s">
        <v>26</v>
      </c>
      <c r="O207" s="685">
        <v>5</v>
      </c>
      <c r="P207" s="685">
        <f>VLOOKUP(O207,LOI_LPH[],2,TRUE)</f>
        <v>300</v>
      </c>
    </row>
    <row r="208" spans="1:789" s="566" customFormat="1" ht="21.75" customHeight="1" x14ac:dyDescent="0.25">
      <c r="A208" s="656">
        <v>400</v>
      </c>
      <c r="B208" s="621" t="s">
        <v>254</v>
      </c>
      <c r="C208" s="656">
        <v>400</v>
      </c>
      <c r="D208" s="623"/>
      <c r="E208" s="623"/>
      <c r="F208" s="621" t="s">
        <v>254</v>
      </c>
      <c r="G208" s="624" t="s">
        <v>47</v>
      </c>
      <c r="H208" s="625" t="s">
        <v>47</v>
      </c>
      <c r="I208" s="625" t="s">
        <v>47</v>
      </c>
      <c r="J208" s="626" t="s">
        <v>47</v>
      </c>
      <c r="K208" s="625" t="s">
        <v>47</v>
      </c>
      <c r="L208" s="626" t="s">
        <v>47</v>
      </c>
      <c r="M208" s="625" t="s">
        <v>47</v>
      </c>
      <c r="N208" s="626" t="s">
        <v>47</v>
      </c>
      <c r="O208" s="626" t="s">
        <v>47</v>
      </c>
      <c r="P208" s="626" t="str">
        <f>VLOOKUP(O208,LOI_LPH[],2,TRUE)</f>
        <v>-</v>
      </c>
    </row>
    <row r="209" spans="1:16" s="566" customFormat="1" ht="21.75" customHeight="1" outlineLevel="1" x14ac:dyDescent="0.25">
      <c r="A209" s="716">
        <v>410</v>
      </c>
      <c r="B209" s="717" t="s">
        <v>255</v>
      </c>
      <c r="C209" s="718">
        <v>410</v>
      </c>
      <c r="D209" s="719"/>
      <c r="E209" s="719"/>
      <c r="F209" s="720" t="s">
        <v>257</v>
      </c>
      <c r="G209" s="721" t="s">
        <v>47</v>
      </c>
      <c r="H209" s="722" t="s">
        <v>47</v>
      </c>
      <c r="I209" s="722" t="s">
        <v>47</v>
      </c>
      <c r="J209" s="723" t="s">
        <v>47</v>
      </c>
      <c r="K209" s="722" t="s">
        <v>47</v>
      </c>
      <c r="L209" s="723" t="s">
        <v>47</v>
      </c>
      <c r="M209" s="722" t="s">
        <v>47</v>
      </c>
      <c r="N209" s="724" t="s">
        <v>47</v>
      </c>
      <c r="O209" s="724" t="s">
        <v>47</v>
      </c>
      <c r="P209" s="724" t="str">
        <f>VLOOKUP(O209,LOI_LPH[],2,TRUE)</f>
        <v>-</v>
      </c>
    </row>
    <row r="210" spans="1:16" s="566" customFormat="1" ht="21.75" customHeight="1" outlineLevel="1" x14ac:dyDescent="0.25">
      <c r="A210" s="674">
        <v>411</v>
      </c>
      <c r="B210" s="696" t="s">
        <v>259</v>
      </c>
      <c r="C210" s="627">
        <v>411</v>
      </c>
      <c r="D210" s="629"/>
      <c r="E210" s="629"/>
      <c r="F210" s="628" t="s">
        <v>261</v>
      </c>
      <c r="G210" s="630" t="s">
        <v>47</v>
      </c>
      <c r="H210" s="631" t="s">
        <v>47</v>
      </c>
      <c r="I210" s="631" t="s">
        <v>47</v>
      </c>
      <c r="J210" s="632" t="s">
        <v>47</v>
      </c>
      <c r="K210" s="631" t="s">
        <v>47</v>
      </c>
      <c r="L210" s="632" t="s">
        <v>47</v>
      </c>
      <c r="M210" s="631" t="s">
        <v>47</v>
      </c>
      <c r="N210" s="633" t="s">
        <v>47</v>
      </c>
      <c r="O210" s="633" t="s">
        <v>47</v>
      </c>
      <c r="P210" s="633" t="str">
        <f>VLOOKUP(O210,LOI_LPH[],2,TRUE)</f>
        <v>-</v>
      </c>
    </row>
    <row r="211" spans="1:16" ht="11.25" outlineLevel="2" collapsed="1" x14ac:dyDescent="0.25">
      <c r="A211" s="662">
        <v>411</v>
      </c>
      <c r="B211" s="663" t="s">
        <v>259</v>
      </c>
      <c r="C211" s="678" t="s">
        <v>262</v>
      </c>
      <c r="D211" s="691"/>
      <c r="E211" s="691"/>
      <c r="F211" s="666" t="s">
        <v>263</v>
      </c>
      <c r="G211" s="692" t="s">
        <v>66</v>
      </c>
      <c r="H211" s="668" t="s">
        <v>47</v>
      </c>
      <c r="I211" s="669" t="s">
        <v>67</v>
      </c>
      <c r="J211" s="670" t="s">
        <v>47</v>
      </c>
      <c r="K211" s="671" t="s">
        <v>47</v>
      </c>
      <c r="L211" s="672" t="s">
        <v>47</v>
      </c>
      <c r="M211" s="671" t="s">
        <v>47</v>
      </c>
      <c r="N211" s="673" t="s">
        <v>4007</v>
      </c>
      <c r="O211" s="673">
        <v>3</v>
      </c>
      <c r="P211" s="673">
        <f>VLOOKUP(O211,LOI_LPH[],2,TRUE)</f>
        <v>200</v>
      </c>
    </row>
    <row r="212" spans="1:16" s="575" customFormat="1" ht="21.75" customHeight="1" outlineLevel="2" x14ac:dyDescent="0.2">
      <c r="A212" s="657">
        <v>411</v>
      </c>
      <c r="B212" s="635" t="s">
        <v>259</v>
      </c>
      <c r="C212" s="657" t="s">
        <v>262</v>
      </c>
      <c r="D212" s="690"/>
      <c r="E212" s="690"/>
      <c r="F212" s="635" t="s">
        <v>1615</v>
      </c>
      <c r="G212" s="705"/>
      <c r="H212" s="639" t="s">
        <v>4021</v>
      </c>
      <c r="I212" s="695"/>
      <c r="J212" s="659"/>
      <c r="K212" s="640" t="s">
        <v>1518</v>
      </c>
      <c r="L212" s="659" t="s">
        <v>1564</v>
      </c>
      <c r="M212" s="655" t="s">
        <v>1626</v>
      </c>
      <c r="N212" s="689" t="s">
        <v>4007</v>
      </c>
      <c r="O212" s="689">
        <v>5</v>
      </c>
      <c r="P212" s="689">
        <f>VLOOKUP(O212,LOI_LPH[],2,TRUE)</f>
        <v>300</v>
      </c>
    </row>
    <row r="213" spans="1:16" ht="21.75" customHeight="1" outlineLevel="2" x14ac:dyDescent="0.2">
      <c r="A213" s="657">
        <v>411</v>
      </c>
      <c r="B213" s="635" t="s">
        <v>259</v>
      </c>
      <c r="C213" s="657" t="s">
        <v>262</v>
      </c>
      <c r="D213" s="690"/>
      <c r="E213" s="690"/>
      <c r="F213" s="635" t="s">
        <v>1627</v>
      </c>
      <c r="G213" s="705"/>
      <c r="H213" s="639" t="s">
        <v>4021</v>
      </c>
      <c r="I213" s="695"/>
      <c r="J213" s="659"/>
      <c r="K213" s="640" t="s">
        <v>1518</v>
      </c>
      <c r="L213" s="659" t="s">
        <v>1633</v>
      </c>
      <c r="M213" s="655" t="s">
        <v>1569</v>
      </c>
      <c r="N213" s="689" t="s">
        <v>4007</v>
      </c>
      <c r="O213" s="689">
        <v>5</v>
      </c>
      <c r="P213" s="689">
        <f>VLOOKUP(O213,LOI_LPH[],2,TRUE)</f>
        <v>300</v>
      </c>
    </row>
    <row r="214" spans="1:16" ht="21.75" customHeight="1" outlineLevel="2" x14ac:dyDescent="0.2">
      <c r="A214" s="657">
        <v>411</v>
      </c>
      <c r="B214" s="635" t="s">
        <v>259</v>
      </c>
      <c r="C214" s="657" t="s">
        <v>262</v>
      </c>
      <c r="D214" s="690"/>
      <c r="E214" s="690"/>
      <c r="F214" s="635" t="s">
        <v>1629</v>
      </c>
      <c r="G214" s="705"/>
      <c r="H214" s="639" t="s">
        <v>4021</v>
      </c>
      <c r="I214" s="695"/>
      <c r="J214" s="659"/>
      <c r="K214" s="640" t="s">
        <v>1520</v>
      </c>
      <c r="L214" s="659" t="s">
        <v>1564</v>
      </c>
      <c r="M214" s="655" t="s">
        <v>1565</v>
      </c>
      <c r="N214" s="689" t="s">
        <v>4007</v>
      </c>
      <c r="O214" s="689">
        <v>5</v>
      </c>
      <c r="P214" s="689">
        <f>VLOOKUP(O214,LOI_LPH[],2,TRUE)</f>
        <v>300</v>
      </c>
    </row>
    <row r="215" spans="1:16" ht="21.75" customHeight="1" outlineLevel="2" x14ac:dyDescent="0.2">
      <c r="A215" s="657">
        <v>411</v>
      </c>
      <c r="B215" s="635" t="s">
        <v>259</v>
      </c>
      <c r="C215" s="657" t="s">
        <v>262</v>
      </c>
      <c r="D215" s="690"/>
      <c r="E215" s="690"/>
      <c r="F215" s="635" t="s">
        <v>3899</v>
      </c>
      <c r="G215" s="635"/>
      <c r="H215" s="639" t="s">
        <v>4021</v>
      </c>
      <c r="I215" s="695"/>
      <c r="J215" s="659"/>
      <c r="K215" s="640" t="s">
        <v>1518</v>
      </c>
      <c r="L215" s="659" t="s">
        <v>1564</v>
      </c>
      <c r="M215" s="655" t="s">
        <v>3900</v>
      </c>
      <c r="N215" s="689" t="s">
        <v>4007</v>
      </c>
      <c r="O215" s="643">
        <v>5</v>
      </c>
      <c r="P215" s="643">
        <f>VLOOKUP(O215,LOI_LPH[],2,TRUE)</f>
        <v>300</v>
      </c>
    </row>
    <row r="216" spans="1:16" ht="21.75" customHeight="1" outlineLevel="2" x14ac:dyDescent="0.2">
      <c r="A216" s="657">
        <v>411</v>
      </c>
      <c r="B216" s="635" t="s">
        <v>259</v>
      </c>
      <c r="C216" s="657" t="s">
        <v>262</v>
      </c>
      <c r="D216" s="690"/>
      <c r="E216" s="690"/>
      <c r="F216" s="635" t="s">
        <v>1605</v>
      </c>
      <c r="G216" s="705"/>
      <c r="H216" s="639" t="s">
        <v>4021</v>
      </c>
      <c r="I216" s="695"/>
      <c r="J216" s="659"/>
      <c r="K216" s="640" t="s">
        <v>1518</v>
      </c>
      <c r="L216" s="659" t="s">
        <v>1564</v>
      </c>
      <c r="M216" s="655" t="s">
        <v>1567</v>
      </c>
      <c r="N216" s="689" t="s">
        <v>4007</v>
      </c>
      <c r="O216" s="689">
        <v>5</v>
      </c>
      <c r="P216" s="689">
        <f>VLOOKUP(O216,LOI_LPH[],2,TRUE)</f>
        <v>300</v>
      </c>
    </row>
    <row r="217" spans="1:16" ht="21.75" customHeight="1" outlineLevel="2" collapsed="1" x14ac:dyDescent="0.25">
      <c r="A217" s="662">
        <v>411</v>
      </c>
      <c r="B217" s="663" t="s">
        <v>259</v>
      </c>
      <c r="C217" s="678" t="s">
        <v>264</v>
      </c>
      <c r="D217" s="691"/>
      <c r="E217" s="691"/>
      <c r="F217" s="666" t="s">
        <v>265</v>
      </c>
      <c r="G217" s="692" t="s">
        <v>266</v>
      </c>
      <c r="H217" s="668" t="s">
        <v>47</v>
      </c>
      <c r="I217" s="669" t="s">
        <v>267</v>
      </c>
      <c r="J217" s="670" t="s">
        <v>47</v>
      </c>
      <c r="K217" s="671" t="s">
        <v>47</v>
      </c>
      <c r="L217" s="672" t="s">
        <v>47</v>
      </c>
      <c r="M217" s="671" t="s">
        <v>47</v>
      </c>
      <c r="N217" s="673" t="s">
        <v>4007</v>
      </c>
      <c r="O217" s="673">
        <v>3</v>
      </c>
      <c r="P217" s="673">
        <f>VLOOKUP(O217,LOI_LPH[],2,TRUE)</f>
        <v>200</v>
      </c>
    </row>
    <row r="218" spans="1:16" s="575" customFormat="1" ht="21.75" customHeight="1" outlineLevel="2" x14ac:dyDescent="0.2">
      <c r="A218" s="657">
        <v>411</v>
      </c>
      <c r="B218" s="635" t="s">
        <v>259</v>
      </c>
      <c r="C218" s="657" t="s">
        <v>264</v>
      </c>
      <c r="D218" s="690"/>
      <c r="E218" s="690"/>
      <c r="F218" s="635" t="s">
        <v>1615</v>
      </c>
      <c r="G218" s="705"/>
      <c r="H218" s="639" t="s">
        <v>4021</v>
      </c>
      <c r="I218" s="695"/>
      <c r="J218" s="659"/>
      <c r="K218" s="640" t="s">
        <v>1518</v>
      </c>
      <c r="L218" s="659" t="s">
        <v>1564</v>
      </c>
      <c r="M218" s="655" t="s">
        <v>1628</v>
      </c>
      <c r="N218" s="689" t="s">
        <v>4007</v>
      </c>
      <c r="O218" s="689">
        <v>5</v>
      </c>
      <c r="P218" s="689">
        <f>VLOOKUP(O218,LOI_LPH[],2,TRUE)</f>
        <v>300</v>
      </c>
    </row>
    <row r="219" spans="1:16" ht="21.75" customHeight="1" outlineLevel="2" x14ac:dyDescent="0.2">
      <c r="A219" s="657">
        <v>411</v>
      </c>
      <c r="B219" s="635" t="s">
        <v>259</v>
      </c>
      <c r="C219" s="657" t="s">
        <v>264</v>
      </c>
      <c r="D219" s="690"/>
      <c r="E219" s="690"/>
      <c r="F219" s="635" t="s">
        <v>1629</v>
      </c>
      <c r="G219" s="705"/>
      <c r="H219" s="639" t="s">
        <v>4021</v>
      </c>
      <c r="I219" s="695"/>
      <c r="J219" s="659"/>
      <c r="K219" s="640" t="s">
        <v>1520</v>
      </c>
      <c r="L219" s="659" t="s">
        <v>1564</v>
      </c>
      <c r="M219" s="655" t="s">
        <v>1565</v>
      </c>
      <c r="N219" s="689" t="s">
        <v>4007</v>
      </c>
      <c r="O219" s="689">
        <v>5</v>
      </c>
      <c r="P219" s="689">
        <f>VLOOKUP(O219,LOI_LPH[],2,TRUE)</f>
        <v>300</v>
      </c>
    </row>
    <row r="220" spans="1:16" ht="21.75" customHeight="1" outlineLevel="2" x14ac:dyDescent="0.2">
      <c r="A220" s="657">
        <v>411</v>
      </c>
      <c r="B220" s="635" t="s">
        <v>259</v>
      </c>
      <c r="C220" s="657" t="s">
        <v>264</v>
      </c>
      <c r="D220" s="690"/>
      <c r="E220" s="690"/>
      <c r="F220" s="635" t="s">
        <v>1630</v>
      </c>
      <c r="G220" s="705"/>
      <c r="H220" s="639" t="s">
        <v>4021</v>
      </c>
      <c r="I220" s="695"/>
      <c r="J220" s="659"/>
      <c r="K220" s="640" t="s">
        <v>1518</v>
      </c>
      <c r="L220" s="659" t="s">
        <v>1564</v>
      </c>
      <c r="M220" s="655" t="s">
        <v>1631</v>
      </c>
      <c r="N220" s="689" t="s">
        <v>4007</v>
      </c>
      <c r="O220" s="689">
        <v>8</v>
      </c>
      <c r="P220" s="689">
        <f>VLOOKUP(O220,LOI_LPH[],2,TRUE)</f>
        <v>500</v>
      </c>
    </row>
    <row r="221" spans="1:16" ht="21.75" customHeight="1" outlineLevel="2" collapsed="1" x14ac:dyDescent="0.25">
      <c r="A221" s="662">
        <v>411</v>
      </c>
      <c r="B221" s="663" t="s">
        <v>259</v>
      </c>
      <c r="C221" s="678" t="s">
        <v>269</v>
      </c>
      <c r="D221" s="691"/>
      <c r="E221" s="691"/>
      <c r="F221" s="666" t="s">
        <v>270</v>
      </c>
      <c r="G221" s="692" t="s">
        <v>271</v>
      </c>
      <c r="H221" s="668" t="s">
        <v>47</v>
      </c>
      <c r="I221" s="669" t="s">
        <v>272</v>
      </c>
      <c r="J221" s="670" t="s">
        <v>47</v>
      </c>
      <c r="K221" s="671" t="s">
        <v>47</v>
      </c>
      <c r="L221" s="672" t="s">
        <v>47</v>
      </c>
      <c r="M221" s="671" t="s">
        <v>47</v>
      </c>
      <c r="N221" s="673" t="s">
        <v>4007</v>
      </c>
      <c r="O221" s="673">
        <v>3</v>
      </c>
      <c r="P221" s="673">
        <f>VLOOKUP(O221,LOI_LPH[],2,TRUE)</f>
        <v>200</v>
      </c>
    </row>
    <row r="222" spans="1:16" s="575" customFormat="1" ht="21.75" customHeight="1" outlineLevel="2" x14ac:dyDescent="0.2">
      <c r="A222" s="657">
        <v>411</v>
      </c>
      <c r="B222" s="635" t="s">
        <v>259</v>
      </c>
      <c r="C222" s="657" t="s">
        <v>269</v>
      </c>
      <c r="D222" s="690"/>
      <c r="E222" s="690"/>
      <c r="F222" s="635" t="s">
        <v>1615</v>
      </c>
      <c r="G222" s="705"/>
      <c r="H222" s="639" t="s">
        <v>4021</v>
      </c>
      <c r="I222" s="695"/>
      <c r="J222" s="659"/>
      <c r="K222" s="640" t="s">
        <v>1518</v>
      </c>
      <c r="L222" s="659" t="s">
        <v>1564</v>
      </c>
      <c r="M222" s="655" t="s">
        <v>1632</v>
      </c>
      <c r="N222" s="689" t="s">
        <v>4007</v>
      </c>
      <c r="O222" s="689">
        <v>5</v>
      </c>
      <c r="P222" s="689">
        <f>VLOOKUP(O222,LOI_LPH[],2,TRUE)</f>
        <v>300</v>
      </c>
    </row>
    <row r="223" spans="1:16" ht="21.75" customHeight="1" outlineLevel="2" x14ac:dyDescent="0.2">
      <c r="A223" s="657">
        <v>411</v>
      </c>
      <c r="B223" s="635" t="s">
        <v>259</v>
      </c>
      <c r="C223" s="657" t="s">
        <v>269</v>
      </c>
      <c r="D223" s="690"/>
      <c r="E223" s="690"/>
      <c r="F223" s="635" t="s">
        <v>1627</v>
      </c>
      <c r="G223" s="705"/>
      <c r="H223" s="639" t="s">
        <v>4021</v>
      </c>
      <c r="I223" s="695"/>
      <c r="J223" s="659"/>
      <c r="K223" s="640" t="s">
        <v>3972</v>
      </c>
      <c r="L223" s="659" t="s">
        <v>1633</v>
      </c>
      <c r="M223" s="655" t="s">
        <v>1569</v>
      </c>
      <c r="N223" s="689" t="s">
        <v>4007</v>
      </c>
      <c r="O223" s="689">
        <v>5</v>
      </c>
      <c r="P223" s="689">
        <f>VLOOKUP(O223,LOI_LPH[],2,TRUE)</f>
        <v>300</v>
      </c>
    </row>
    <row r="224" spans="1:16" ht="21.75" customHeight="1" outlineLevel="2" collapsed="1" x14ac:dyDescent="0.25">
      <c r="A224" s="662">
        <v>411</v>
      </c>
      <c r="B224" s="663" t="s">
        <v>259</v>
      </c>
      <c r="C224" s="678" t="s">
        <v>274</v>
      </c>
      <c r="D224" s="691"/>
      <c r="E224" s="691"/>
      <c r="F224" s="666" t="s">
        <v>275</v>
      </c>
      <c r="G224" s="692" t="s">
        <v>276</v>
      </c>
      <c r="H224" s="668" t="s">
        <v>47</v>
      </c>
      <c r="I224" s="669" t="s">
        <v>277</v>
      </c>
      <c r="J224" s="670" t="s">
        <v>47</v>
      </c>
      <c r="K224" s="671" t="s">
        <v>47</v>
      </c>
      <c r="L224" s="672" t="s">
        <v>47</v>
      </c>
      <c r="M224" s="671" t="s">
        <v>47</v>
      </c>
      <c r="N224" s="673" t="s">
        <v>4007</v>
      </c>
      <c r="O224" s="673">
        <v>3</v>
      </c>
      <c r="P224" s="673">
        <f>VLOOKUP(O224,LOI_LPH[],2,TRUE)</f>
        <v>200</v>
      </c>
    </row>
    <row r="225" spans="1:16" s="575" customFormat="1" ht="21.75" customHeight="1" outlineLevel="2" x14ac:dyDescent="0.2">
      <c r="A225" s="657">
        <v>411</v>
      </c>
      <c r="B225" s="635" t="s">
        <v>259</v>
      </c>
      <c r="C225" s="657" t="s">
        <v>274</v>
      </c>
      <c r="D225" s="690"/>
      <c r="E225" s="690"/>
      <c r="F225" s="635" t="s">
        <v>1615</v>
      </c>
      <c r="G225" s="705"/>
      <c r="H225" s="639" t="s">
        <v>4021</v>
      </c>
      <c r="I225" s="695"/>
      <c r="J225" s="659"/>
      <c r="K225" s="640" t="s">
        <v>1518</v>
      </c>
      <c r="L225" s="659" t="s">
        <v>47</v>
      </c>
      <c r="M225" s="655" t="s">
        <v>1634</v>
      </c>
      <c r="N225" s="689" t="s">
        <v>4007</v>
      </c>
      <c r="O225" s="689">
        <v>5</v>
      </c>
      <c r="P225" s="689">
        <f>VLOOKUP(O225,LOI_LPH[],2,TRUE)</f>
        <v>300</v>
      </c>
    </row>
    <row r="226" spans="1:16" ht="21.75" customHeight="1" outlineLevel="2" x14ac:dyDescent="0.2">
      <c r="A226" s="657">
        <v>411</v>
      </c>
      <c r="B226" s="635" t="s">
        <v>259</v>
      </c>
      <c r="C226" s="657" t="s">
        <v>274</v>
      </c>
      <c r="D226" s="690"/>
      <c r="E226" s="690"/>
      <c r="F226" s="635" t="s">
        <v>1635</v>
      </c>
      <c r="G226" s="705"/>
      <c r="H226" s="639" t="s">
        <v>4021</v>
      </c>
      <c r="I226" s="695"/>
      <c r="J226" s="659"/>
      <c r="K226" s="640" t="s">
        <v>1518</v>
      </c>
      <c r="L226" s="659" t="s">
        <v>47</v>
      </c>
      <c r="M226" s="655" t="s">
        <v>1636</v>
      </c>
      <c r="N226" s="689" t="s">
        <v>4007</v>
      </c>
      <c r="O226" s="689">
        <v>5</v>
      </c>
      <c r="P226" s="689">
        <f>VLOOKUP(O226,LOI_LPH[],2,TRUE)</f>
        <v>300</v>
      </c>
    </row>
    <row r="227" spans="1:16" ht="21.75" customHeight="1" outlineLevel="2" x14ac:dyDescent="0.2">
      <c r="A227" s="657">
        <v>411</v>
      </c>
      <c r="B227" s="635" t="s">
        <v>259</v>
      </c>
      <c r="C227" s="657" t="s">
        <v>274</v>
      </c>
      <c r="D227" s="690"/>
      <c r="E227" s="690"/>
      <c r="F227" s="635" t="s">
        <v>1637</v>
      </c>
      <c r="G227" s="705"/>
      <c r="H227" s="639" t="s">
        <v>4021</v>
      </c>
      <c r="I227" s="695"/>
      <c r="J227" s="659"/>
      <c r="K227" s="640" t="s">
        <v>3972</v>
      </c>
      <c r="L227" s="659" t="s">
        <v>4057</v>
      </c>
      <c r="M227" s="655">
        <v>20</v>
      </c>
      <c r="N227" s="689" t="s">
        <v>4007</v>
      </c>
      <c r="O227" s="689">
        <v>5</v>
      </c>
      <c r="P227" s="689">
        <f>VLOOKUP(O227,LOI_LPH[],2,TRUE)</f>
        <v>300</v>
      </c>
    </row>
    <row r="228" spans="1:16" ht="21.75" customHeight="1" outlineLevel="2" x14ac:dyDescent="0.25">
      <c r="A228" s="657">
        <v>411</v>
      </c>
      <c r="B228" s="635" t="s">
        <v>259</v>
      </c>
      <c r="C228" s="657" t="s">
        <v>274</v>
      </c>
      <c r="D228" s="690"/>
      <c r="E228" s="690"/>
      <c r="F228" s="635" t="s">
        <v>1638</v>
      </c>
      <c r="G228" s="705"/>
      <c r="H228" s="639" t="s">
        <v>4021</v>
      </c>
      <c r="I228" s="695" t="s">
        <v>1639</v>
      </c>
      <c r="J228" s="659"/>
      <c r="K228" s="655" t="s">
        <v>1641</v>
      </c>
      <c r="L228" s="659" t="s">
        <v>1642</v>
      </c>
      <c r="M228" s="655" t="s">
        <v>1569</v>
      </c>
      <c r="N228" s="689" t="s">
        <v>4007</v>
      </c>
      <c r="O228" s="689">
        <v>5</v>
      </c>
      <c r="P228" s="689">
        <f>VLOOKUP(O228,LOI_LPH[],2,TRUE)</f>
        <v>300</v>
      </c>
    </row>
    <row r="229" spans="1:16" ht="21.75" customHeight="1" outlineLevel="2" x14ac:dyDescent="0.2">
      <c r="A229" s="657">
        <v>411</v>
      </c>
      <c r="B229" s="635" t="s">
        <v>259</v>
      </c>
      <c r="C229" s="657" t="s">
        <v>274</v>
      </c>
      <c r="D229" s="690"/>
      <c r="E229" s="690"/>
      <c r="F229" s="635" t="s">
        <v>1643</v>
      </c>
      <c r="G229" s="705"/>
      <c r="H229" s="639" t="s">
        <v>4021</v>
      </c>
      <c r="I229" s="695"/>
      <c r="J229" s="659"/>
      <c r="K229" s="640" t="s">
        <v>3972</v>
      </c>
      <c r="L229" s="659" t="s">
        <v>1644</v>
      </c>
      <c r="M229" s="655" t="s">
        <v>1569</v>
      </c>
      <c r="N229" s="689" t="s">
        <v>4007</v>
      </c>
      <c r="O229" s="689">
        <v>5</v>
      </c>
      <c r="P229" s="689">
        <f>VLOOKUP(O229,LOI_LPH[],2,TRUE)</f>
        <v>300</v>
      </c>
    </row>
    <row r="230" spans="1:16" ht="21.75" customHeight="1" outlineLevel="2" x14ac:dyDescent="0.2">
      <c r="A230" s="657">
        <v>411</v>
      </c>
      <c r="B230" s="635" t="s">
        <v>259</v>
      </c>
      <c r="C230" s="657" t="s">
        <v>274</v>
      </c>
      <c r="D230" s="690"/>
      <c r="E230" s="690"/>
      <c r="F230" s="635" t="s">
        <v>1645</v>
      </c>
      <c r="G230" s="705"/>
      <c r="H230" s="639" t="s">
        <v>4021</v>
      </c>
      <c r="I230" s="695"/>
      <c r="J230" s="659"/>
      <c r="K230" s="640" t="s">
        <v>1518</v>
      </c>
      <c r="L230" s="659" t="s">
        <v>1564</v>
      </c>
      <c r="M230" s="655" t="s">
        <v>1646</v>
      </c>
      <c r="N230" s="689" t="s">
        <v>4007</v>
      </c>
      <c r="O230" s="689">
        <v>5</v>
      </c>
      <c r="P230" s="689">
        <f>VLOOKUP(O230,LOI_LPH[],2,TRUE)</f>
        <v>300</v>
      </c>
    </row>
    <row r="231" spans="1:16" ht="21.75" customHeight="1" outlineLevel="2" x14ac:dyDescent="0.2">
      <c r="A231" s="657">
        <v>411</v>
      </c>
      <c r="B231" s="635" t="s">
        <v>259</v>
      </c>
      <c r="C231" s="657" t="s">
        <v>274</v>
      </c>
      <c r="D231" s="690"/>
      <c r="E231" s="690"/>
      <c r="F231" s="635" t="s">
        <v>1647</v>
      </c>
      <c r="G231" s="705"/>
      <c r="H231" s="639" t="s">
        <v>4021</v>
      </c>
      <c r="I231" s="695"/>
      <c r="J231" s="659"/>
      <c r="K231" s="640" t="s">
        <v>3972</v>
      </c>
      <c r="L231" s="659" t="s">
        <v>1648</v>
      </c>
      <c r="M231" s="655" t="s">
        <v>1569</v>
      </c>
      <c r="N231" s="689" t="s">
        <v>4007</v>
      </c>
      <c r="O231" s="689">
        <v>5</v>
      </c>
      <c r="P231" s="689">
        <f>VLOOKUP(O231,LOI_LPH[],2,TRUE)</f>
        <v>300</v>
      </c>
    </row>
    <row r="232" spans="1:16" ht="21.75" customHeight="1" outlineLevel="2" x14ac:dyDescent="0.2">
      <c r="A232" s="657">
        <v>411</v>
      </c>
      <c r="B232" s="635" t="s">
        <v>259</v>
      </c>
      <c r="C232" s="657" t="s">
        <v>274</v>
      </c>
      <c r="D232" s="690"/>
      <c r="E232" s="690"/>
      <c r="F232" s="635" t="s">
        <v>1649</v>
      </c>
      <c r="G232" s="705"/>
      <c r="H232" s="639" t="s">
        <v>4021</v>
      </c>
      <c r="I232" s="695"/>
      <c r="J232" s="659"/>
      <c r="K232" s="640" t="s">
        <v>1518</v>
      </c>
      <c r="L232" s="659" t="s">
        <v>1564</v>
      </c>
      <c r="M232" s="655" t="s">
        <v>1650</v>
      </c>
      <c r="N232" s="689" t="s">
        <v>4007</v>
      </c>
      <c r="O232" s="689">
        <v>5</v>
      </c>
      <c r="P232" s="689">
        <f>VLOOKUP(O232,LOI_LPH[],2,TRUE)</f>
        <v>300</v>
      </c>
    </row>
    <row r="233" spans="1:16" ht="21.75" customHeight="1" outlineLevel="2" x14ac:dyDescent="0.2">
      <c r="A233" s="657">
        <v>411</v>
      </c>
      <c r="B233" s="635" t="s">
        <v>259</v>
      </c>
      <c r="C233" s="657" t="s">
        <v>274</v>
      </c>
      <c r="D233" s="690"/>
      <c r="E233" s="690"/>
      <c r="F233" s="635" t="s">
        <v>1651</v>
      </c>
      <c r="G233" s="705"/>
      <c r="H233" s="639" t="s">
        <v>4021</v>
      </c>
      <c r="I233" s="695"/>
      <c r="J233" s="659"/>
      <c r="K233" s="640" t="s">
        <v>1520</v>
      </c>
      <c r="L233" s="659" t="s">
        <v>1564</v>
      </c>
      <c r="M233" s="655" t="s">
        <v>1565</v>
      </c>
      <c r="N233" s="689" t="s">
        <v>4007</v>
      </c>
      <c r="O233" s="689">
        <v>5</v>
      </c>
      <c r="P233" s="689">
        <f>VLOOKUP(O233,LOI_LPH[],2,TRUE)</f>
        <v>300</v>
      </c>
    </row>
    <row r="234" spans="1:16" ht="21.75" customHeight="1" outlineLevel="2" x14ac:dyDescent="0.2">
      <c r="A234" s="657">
        <v>411</v>
      </c>
      <c r="B234" s="635" t="s">
        <v>259</v>
      </c>
      <c r="C234" s="657" t="s">
        <v>274</v>
      </c>
      <c r="D234" s="690"/>
      <c r="E234" s="690"/>
      <c r="F234" s="635" t="s">
        <v>3901</v>
      </c>
      <c r="G234" s="705"/>
      <c r="H234" s="639" t="s">
        <v>4021</v>
      </c>
      <c r="I234" s="695"/>
      <c r="J234" s="659"/>
      <c r="K234" s="640" t="s">
        <v>1518</v>
      </c>
      <c r="L234" s="659" t="s">
        <v>47</v>
      </c>
      <c r="M234" s="655"/>
      <c r="N234" s="689" t="s">
        <v>4007</v>
      </c>
      <c r="O234" s="689">
        <v>5</v>
      </c>
      <c r="P234" s="689">
        <f>VLOOKUP(O234,LOI_LPH[],2,TRUE)</f>
        <v>300</v>
      </c>
    </row>
    <row r="235" spans="1:16" ht="21.75" customHeight="1" outlineLevel="2" x14ac:dyDescent="0.2">
      <c r="A235" s="657">
        <v>411</v>
      </c>
      <c r="B235" s="635" t="s">
        <v>259</v>
      </c>
      <c r="C235" s="657" t="s">
        <v>274</v>
      </c>
      <c r="D235" s="690"/>
      <c r="E235" s="690"/>
      <c r="F235" s="635" t="s">
        <v>3902</v>
      </c>
      <c r="G235" s="705"/>
      <c r="H235" s="639" t="s">
        <v>4021</v>
      </c>
      <c r="I235" s="695"/>
      <c r="J235" s="659"/>
      <c r="K235" s="640" t="s">
        <v>1518</v>
      </c>
      <c r="L235" s="659" t="s">
        <v>47</v>
      </c>
      <c r="M235" s="655" t="s">
        <v>3903</v>
      </c>
      <c r="N235" s="689" t="s">
        <v>4007</v>
      </c>
      <c r="O235" s="689">
        <v>5</v>
      </c>
      <c r="P235" s="689">
        <f>VLOOKUP(O235,LOI_LPH[],2,TRUE)</f>
        <v>300</v>
      </c>
    </row>
    <row r="236" spans="1:16" ht="21.75" customHeight="1" outlineLevel="2" x14ac:dyDescent="0.2">
      <c r="A236" s="657">
        <v>411</v>
      </c>
      <c r="B236" s="635" t="s">
        <v>259</v>
      </c>
      <c r="C236" s="657" t="s">
        <v>274</v>
      </c>
      <c r="D236" s="690"/>
      <c r="E236" s="690"/>
      <c r="F236" s="635" t="s">
        <v>3904</v>
      </c>
      <c r="G236" s="705"/>
      <c r="H236" s="639" t="s">
        <v>4021</v>
      </c>
      <c r="I236" s="695"/>
      <c r="J236" s="659"/>
      <c r="K236" s="640" t="s">
        <v>1518</v>
      </c>
      <c r="L236" s="659" t="s">
        <v>47</v>
      </c>
      <c r="M236" s="655"/>
      <c r="N236" s="689" t="s">
        <v>4007</v>
      </c>
      <c r="O236" s="689">
        <v>5</v>
      </c>
      <c r="P236" s="689">
        <f>VLOOKUP(O236,LOI_LPH[],2,TRUE)</f>
        <v>300</v>
      </c>
    </row>
    <row r="237" spans="1:16" ht="21.75" customHeight="1" outlineLevel="2" x14ac:dyDescent="0.2">
      <c r="A237" s="657">
        <v>411</v>
      </c>
      <c r="B237" s="635" t="s">
        <v>259</v>
      </c>
      <c r="C237" s="657" t="s">
        <v>274</v>
      </c>
      <c r="D237" s="690"/>
      <c r="E237" s="690"/>
      <c r="F237" s="635" t="s">
        <v>3905</v>
      </c>
      <c r="G237" s="705"/>
      <c r="H237" s="639" t="s">
        <v>4021</v>
      </c>
      <c r="I237" s="695"/>
      <c r="J237" s="659"/>
      <c r="K237" s="640" t="s">
        <v>1518</v>
      </c>
      <c r="L237" s="659" t="s">
        <v>47</v>
      </c>
      <c r="M237" s="655"/>
      <c r="N237" s="689" t="s">
        <v>4007</v>
      </c>
      <c r="O237" s="689">
        <v>5</v>
      </c>
      <c r="P237" s="689">
        <f>VLOOKUP(O237,LOI_LPH[],2,TRUE)</f>
        <v>300</v>
      </c>
    </row>
    <row r="238" spans="1:16" ht="21.75" customHeight="1" outlineLevel="2" collapsed="1" x14ac:dyDescent="0.25">
      <c r="A238" s="662">
        <v>411</v>
      </c>
      <c r="B238" s="663" t="s">
        <v>259</v>
      </c>
      <c r="C238" s="678" t="s">
        <v>279</v>
      </c>
      <c r="D238" s="691"/>
      <c r="E238" s="691"/>
      <c r="F238" s="666" t="s">
        <v>280</v>
      </c>
      <c r="G238" s="692" t="s">
        <v>281</v>
      </c>
      <c r="H238" s="668" t="s">
        <v>47</v>
      </c>
      <c r="I238" s="669" t="s">
        <v>282</v>
      </c>
      <c r="J238" s="670" t="s">
        <v>47</v>
      </c>
      <c r="K238" s="671" t="s">
        <v>47</v>
      </c>
      <c r="L238" s="672" t="s">
        <v>47</v>
      </c>
      <c r="M238" s="671" t="s">
        <v>47</v>
      </c>
      <c r="N238" s="673" t="s">
        <v>4007</v>
      </c>
      <c r="O238" s="673">
        <v>3</v>
      </c>
      <c r="P238" s="673">
        <f>VLOOKUP(O238,LOI_LPH[],2,TRUE)</f>
        <v>200</v>
      </c>
    </row>
    <row r="239" spans="1:16" ht="21.75" customHeight="1" outlineLevel="2" x14ac:dyDescent="0.2">
      <c r="A239" s="657">
        <v>411</v>
      </c>
      <c r="B239" s="635" t="s">
        <v>259</v>
      </c>
      <c r="C239" s="657" t="s">
        <v>279</v>
      </c>
      <c r="D239" s="690"/>
      <c r="E239" s="690"/>
      <c r="F239" s="635" t="s">
        <v>1615</v>
      </c>
      <c r="G239" s="705"/>
      <c r="H239" s="639" t="s">
        <v>4021</v>
      </c>
      <c r="I239" s="695"/>
      <c r="J239" s="659"/>
      <c r="K239" s="640" t="s">
        <v>1518</v>
      </c>
      <c r="L239" s="659" t="s">
        <v>1564</v>
      </c>
      <c r="M239" s="655" t="s">
        <v>1652</v>
      </c>
      <c r="N239" s="689" t="s">
        <v>4007</v>
      </c>
      <c r="O239" s="689">
        <v>5</v>
      </c>
      <c r="P239" s="689">
        <f>VLOOKUP(O239,LOI_LPH[],2,TRUE)</f>
        <v>300</v>
      </c>
    </row>
    <row r="240" spans="1:16" ht="21.75" customHeight="1" outlineLevel="2" x14ac:dyDescent="0.2">
      <c r="A240" s="657">
        <v>411</v>
      </c>
      <c r="B240" s="635" t="s">
        <v>259</v>
      </c>
      <c r="C240" s="657" t="s">
        <v>279</v>
      </c>
      <c r="D240" s="690"/>
      <c r="E240" s="690"/>
      <c r="F240" s="635" t="s">
        <v>1653</v>
      </c>
      <c r="G240" s="705"/>
      <c r="H240" s="639" t="s">
        <v>4021</v>
      </c>
      <c r="I240" s="695"/>
      <c r="J240" s="659"/>
      <c r="K240" s="640" t="s">
        <v>1518</v>
      </c>
      <c r="L240" s="659" t="s">
        <v>1564</v>
      </c>
      <c r="M240" s="655" t="s">
        <v>1654</v>
      </c>
      <c r="N240" s="689" t="s">
        <v>4007</v>
      </c>
      <c r="O240" s="689">
        <v>5</v>
      </c>
      <c r="P240" s="689">
        <f>VLOOKUP(O240,LOI_LPH[],2,TRUE)</f>
        <v>300</v>
      </c>
    </row>
    <row r="241" spans="1:16" ht="21.75" customHeight="1" outlineLevel="2" x14ac:dyDescent="0.2">
      <c r="A241" s="657">
        <v>411</v>
      </c>
      <c r="B241" s="635" t="s">
        <v>259</v>
      </c>
      <c r="C241" s="657" t="s">
        <v>279</v>
      </c>
      <c r="D241" s="690"/>
      <c r="E241" s="690"/>
      <c r="F241" s="635" t="s">
        <v>1655</v>
      </c>
      <c r="G241" s="705"/>
      <c r="H241" s="639" t="s">
        <v>4021</v>
      </c>
      <c r="I241" s="695"/>
      <c r="J241" s="659"/>
      <c r="K241" s="640" t="s">
        <v>1518</v>
      </c>
      <c r="L241" s="659" t="s">
        <v>1656</v>
      </c>
      <c r="M241" s="655" t="s">
        <v>1569</v>
      </c>
      <c r="N241" s="689" t="s">
        <v>4007</v>
      </c>
      <c r="O241" s="689">
        <v>5</v>
      </c>
      <c r="P241" s="689">
        <f>VLOOKUP(O241,LOI_LPH[],2,TRUE)</f>
        <v>300</v>
      </c>
    </row>
    <row r="242" spans="1:16" ht="21.75" customHeight="1" outlineLevel="2" x14ac:dyDescent="0.2">
      <c r="A242" s="657">
        <v>411</v>
      </c>
      <c r="B242" s="635" t="s">
        <v>259</v>
      </c>
      <c r="C242" s="657" t="s">
        <v>279</v>
      </c>
      <c r="D242" s="690"/>
      <c r="E242" s="690"/>
      <c r="F242" s="635" t="s">
        <v>1657</v>
      </c>
      <c r="G242" s="705"/>
      <c r="H242" s="639" t="s">
        <v>4021</v>
      </c>
      <c r="I242" s="695"/>
      <c r="J242" s="659"/>
      <c r="K242" s="640" t="s">
        <v>3972</v>
      </c>
      <c r="L242" s="659" t="s">
        <v>1658</v>
      </c>
      <c r="M242" s="655" t="s">
        <v>1569</v>
      </c>
      <c r="N242" s="689" t="s">
        <v>4007</v>
      </c>
      <c r="O242" s="689">
        <v>5</v>
      </c>
      <c r="P242" s="689">
        <f>VLOOKUP(O242,LOI_LPH[],2,TRUE)</f>
        <v>300</v>
      </c>
    </row>
    <row r="243" spans="1:16" ht="21.75" customHeight="1" outlineLevel="2" x14ac:dyDescent="0.25">
      <c r="A243" s="657">
        <v>411</v>
      </c>
      <c r="B243" s="635" t="s">
        <v>259</v>
      </c>
      <c r="C243" s="657" t="s">
        <v>279</v>
      </c>
      <c r="D243" s="690"/>
      <c r="E243" s="690"/>
      <c r="F243" s="635" t="s">
        <v>1659</v>
      </c>
      <c r="G243" s="705"/>
      <c r="H243" s="639" t="s">
        <v>4021</v>
      </c>
      <c r="I243" s="695"/>
      <c r="J243" s="659"/>
      <c r="K243" s="655" t="s">
        <v>1641</v>
      </c>
      <c r="L243" s="659" t="s">
        <v>1642</v>
      </c>
      <c r="M243" s="655" t="s">
        <v>1569</v>
      </c>
      <c r="N243" s="689" t="s">
        <v>4007</v>
      </c>
      <c r="O243" s="689">
        <v>5</v>
      </c>
      <c r="P243" s="689">
        <f>VLOOKUP(O243,LOI_LPH[],2,TRUE)</f>
        <v>300</v>
      </c>
    </row>
    <row r="244" spans="1:16" ht="21.75" customHeight="1" outlineLevel="2" x14ac:dyDescent="0.2">
      <c r="A244" s="657">
        <v>411</v>
      </c>
      <c r="B244" s="635" t="s">
        <v>259</v>
      </c>
      <c r="C244" s="657" t="s">
        <v>279</v>
      </c>
      <c r="D244" s="690"/>
      <c r="E244" s="690"/>
      <c r="F244" s="635" t="s">
        <v>1660</v>
      </c>
      <c r="G244" s="705"/>
      <c r="H244" s="639" t="s">
        <v>4021</v>
      </c>
      <c r="I244" s="695"/>
      <c r="J244" s="659"/>
      <c r="K244" s="640" t="s">
        <v>3972</v>
      </c>
      <c r="L244" s="659" t="s">
        <v>1658</v>
      </c>
      <c r="M244" s="655" t="s">
        <v>1569</v>
      </c>
      <c r="N244" s="689" t="s">
        <v>4007</v>
      </c>
      <c r="O244" s="689">
        <v>5</v>
      </c>
      <c r="P244" s="689">
        <f>VLOOKUP(O244,LOI_LPH[],2,TRUE)</f>
        <v>300</v>
      </c>
    </row>
    <row r="245" spans="1:16" ht="21.75" customHeight="1" outlineLevel="2" x14ac:dyDescent="0.2">
      <c r="A245" s="657">
        <v>411</v>
      </c>
      <c r="B245" s="635" t="s">
        <v>259</v>
      </c>
      <c r="C245" s="657" t="s">
        <v>279</v>
      </c>
      <c r="D245" s="690"/>
      <c r="E245" s="690"/>
      <c r="F245" s="635" t="s">
        <v>1661</v>
      </c>
      <c r="G245" s="705"/>
      <c r="H245" s="639" t="s">
        <v>4021</v>
      </c>
      <c r="I245" s="695"/>
      <c r="J245" s="659"/>
      <c r="K245" s="640" t="s">
        <v>3972</v>
      </c>
      <c r="L245" s="659" t="s">
        <v>1596</v>
      </c>
      <c r="M245" s="655" t="s">
        <v>1569</v>
      </c>
      <c r="N245" s="689" t="s">
        <v>4007</v>
      </c>
      <c r="O245" s="689">
        <v>5</v>
      </c>
      <c r="P245" s="689">
        <f>VLOOKUP(O245,LOI_LPH[],2,TRUE)</f>
        <v>300</v>
      </c>
    </row>
    <row r="246" spans="1:16" ht="21.75" customHeight="1" outlineLevel="2" x14ac:dyDescent="0.2">
      <c r="A246" s="657">
        <v>411</v>
      </c>
      <c r="B246" s="635" t="s">
        <v>259</v>
      </c>
      <c r="C246" s="657" t="s">
        <v>279</v>
      </c>
      <c r="D246" s="690"/>
      <c r="E246" s="690"/>
      <c r="F246" s="635" t="s">
        <v>1662</v>
      </c>
      <c r="G246" s="705"/>
      <c r="H246" s="639" t="s">
        <v>4021</v>
      </c>
      <c r="I246" s="695"/>
      <c r="J246" s="659"/>
      <c r="K246" s="640" t="s">
        <v>3972</v>
      </c>
      <c r="L246" s="659" t="s">
        <v>4057</v>
      </c>
      <c r="M246" s="655" t="s">
        <v>1569</v>
      </c>
      <c r="N246" s="689" t="s">
        <v>4007</v>
      </c>
      <c r="O246" s="689">
        <v>5</v>
      </c>
      <c r="P246" s="689">
        <f>VLOOKUP(O246,LOI_LPH[],2,TRUE)</f>
        <v>300</v>
      </c>
    </row>
    <row r="247" spans="1:16" ht="21.75" customHeight="1" outlineLevel="2" collapsed="1" x14ac:dyDescent="0.25">
      <c r="A247" s="662">
        <v>411</v>
      </c>
      <c r="B247" s="663" t="s">
        <v>259</v>
      </c>
      <c r="C247" s="678" t="s">
        <v>284</v>
      </c>
      <c r="D247" s="691"/>
      <c r="E247" s="691"/>
      <c r="F247" s="666" t="s">
        <v>285</v>
      </c>
      <c r="G247" s="692" t="s">
        <v>66</v>
      </c>
      <c r="H247" s="668" t="s">
        <v>47</v>
      </c>
      <c r="I247" s="669" t="s">
        <v>66</v>
      </c>
      <c r="J247" s="670" t="s">
        <v>47</v>
      </c>
      <c r="K247" s="671" t="s">
        <v>47</v>
      </c>
      <c r="L247" s="672" t="s">
        <v>47</v>
      </c>
      <c r="M247" s="671" t="s">
        <v>47</v>
      </c>
      <c r="N247" s="673" t="s">
        <v>4007</v>
      </c>
      <c r="O247" s="673">
        <v>3</v>
      </c>
      <c r="P247" s="673">
        <f>VLOOKUP(O247,LOI_LPH[],2,TRUE)</f>
        <v>200</v>
      </c>
    </row>
    <row r="248" spans="1:16" ht="21.75" customHeight="1" outlineLevel="2" x14ac:dyDescent="0.2">
      <c r="A248" s="657">
        <v>411</v>
      </c>
      <c r="B248" s="635" t="s">
        <v>259</v>
      </c>
      <c r="C248" s="657" t="s">
        <v>284</v>
      </c>
      <c r="D248" s="690"/>
      <c r="E248" s="690"/>
      <c r="F248" s="635" t="s">
        <v>1615</v>
      </c>
      <c r="G248" s="705"/>
      <c r="H248" s="639" t="s">
        <v>4021</v>
      </c>
      <c r="I248" s="695"/>
      <c r="J248" s="659"/>
      <c r="K248" s="640" t="s">
        <v>1518</v>
      </c>
      <c r="L248" s="659" t="s">
        <v>1564</v>
      </c>
      <c r="M248" s="655" t="s">
        <v>1652</v>
      </c>
      <c r="N248" s="689" t="s">
        <v>4007</v>
      </c>
      <c r="O248" s="689">
        <v>5</v>
      </c>
      <c r="P248" s="689">
        <f>VLOOKUP(O248,LOI_LPH[],2,TRUE)</f>
        <v>300</v>
      </c>
    </row>
    <row r="249" spans="1:16" ht="21.75" customHeight="1" outlineLevel="2" x14ac:dyDescent="0.2">
      <c r="A249" s="657">
        <v>411</v>
      </c>
      <c r="B249" s="635" t="s">
        <v>259</v>
      </c>
      <c r="C249" s="657" t="s">
        <v>284</v>
      </c>
      <c r="D249" s="690"/>
      <c r="E249" s="690"/>
      <c r="F249" s="635" t="s">
        <v>1659</v>
      </c>
      <c r="G249" s="705"/>
      <c r="H249" s="639" t="s">
        <v>4021</v>
      </c>
      <c r="I249" s="695"/>
      <c r="J249" s="659"/>
      <c r="K249" s="640" t="s">
        <v>3972</v>
      </c>
      <c r="L249" s="659" t="s">
        <v>4057</v>
      </c>
      <c r="M249" s="655" t="s">
        <v>1569</v>
      </c>
      <c r="N249" s="689" t="s">
        <v>4007</v>
      </c>
      <c r="O249" s="689">
        <v>5</v>
      </c>
      <c r="P249" s="689">
        <f>VLOOKUP(O249,LOI_LPH[],2,TRUE)</f>
        <v>300</v>
      </c>
    </row>
    <row r="250" spans="1:16" ht="21.75" customHeight="1" outlineLevel="2" x14ac:dyDescent="0.2">
      <c r="A250" s="657">
        <v>411</v>
      </c>
      <c r="B250" s="635" t="s">
        <v>259</v>
      </c>
      <c r="C250" s="657" t="s">
        <v>284</v>
      </c>
      <c r="D250" s="690"/>
      <c r="E250" s="690"/>
      <c r="F250" s="635" t="s">
        <v>1663</v>
      </c>
      <c r="G250" s="705"/>
      <c r="H250" s="639" t="s">
        <v>4021</v>
      </c>
      <c r="I250" s="695"/>
      <c r="J250" s="659"/>
      <c r="K250" s="640" t="s">
        <v>1518</v>
      </c>
      <c r="L250" s="659" t="s">
        <v>1564</v>
      </c>
      <c r="M250" s="655" t="s">
        <v>1567</v>
      </c>
      <c r="N250" s="689" t="s">
        <v>4007</v>
      </c>
      <c r="O250" s="689">
        <v>5</v>
      </c>
      <c r="P250" s="689">
        <f>VLOOKUP(O250,LOI_LPH[],2,TRUE)</f>
        <v>300</v>
      </c>
    </row>
    <row r="251" spans="1:16" ht="21.75" customHeight="1" outlineLevel="2" collapsed="1" x14ac:dyDescent="0.25">
      <c r="A251" s="662">
        <v>411</v>
      </c>
      <c r="B251" s="663" t="s">
        <v>259</v>
      </c>
      <c r="C251" s="678" t="s">
        <v>287</v>
      </c>
      <c r="D251" s="691"/>
      <c r="E251" s="691"/>
      <c r="F251" s="666" t="s">
        <v>288</v>
      </c>
      <c r="G251" s="692" t="s">
        <v>289</v>
      </c>
      <c r="H251" s="668" t="s">
        <v>47</v>
      </c>
      <c r="I251" s="669" t="s">
        <v>289</v>
      </c>
      <c r="J251" s="670" t="s">
        <v>47</v>
      </c>
      <c r="K251" s="671" t="s">
        <v>47</v>
      </c>
      <c r="L251" s="672" t="s">
        <v>47</v>
      </c>
      <c r="M251" s="671" t="s">
        <v>47</v>
      </c>
      <c r="N251" s="673" t="s">
        <v>4007</v>
      </c>
      <c r="O251" s="673">
        <v>3</v>
      </c>
      <c r="P251" s="673">
        <f>VLOOKUP(O251,LOI_LPH[],2,TRUE)</f>
        <v>200</v>
      </c>
    </row>
    <row r="252" spans="1:16" ht="21.75" customHeight="1" outlineLevel="2" x14ac:dyDescent="0.2">
      <c r="A252" s="657">
        <v>411</v>
      </c>
      <c r="B252" s="635" t="s">
        <v>259</v>
      </c>
      <c r="C252" s="657" t="s">
        <v>287</v>
      </c>
      <c r="D252" s="690"/>
      <c r="E252" s="690"/>
      <c r="F252" s="635" t="s">
        <v>1664</v>
      </c>
      <c r="G252" s="705"/>
      <c r="H252" s="639" t="s">
        <v>4021</v>
      </c>
      <c r="I252" s="695"/>
      <c r="J252" s="659"/>
      <c r="K252" s="640" t="s">
        <v>3972</v>
      </c>
      <c r="L252" s="659" t="s">
        <v>4058</v>
      </c>
      <c r="M252" s="655" t="s">
        <v>1569</v>
      </c>
      <c r="N252" s="689" t="s">
        <v>4007</v>
      </c>
      <c r="O252" s="689">
        <v>5</v>
      </c>
      <c r="P252" s="689">
        <f>VLOOKUP(O252,LOI_LPH[],2,TRUE)</f>
        <v>300</v>
      </c>
    </row>
    <row r="253" spans="1:16" s="566" customFormat="1" ht="21.75" customHeight="1" outlineLevel="1" x14ac:dyDescent="0.25">
      <c r="A253" s="627">
        <v>412</v>
      </c>
      <c r="B253" s="736" t="s">
        <v>293</v>
      </c>
      <c r="C253" s="627">
        <v>412</v>
      </c>
      <c r="D253" s="629"/>
      <c r="E253" s="629"/>
      <c r="F253" s="628" t="s">
        <v>293</v>
      </c>
      <c r="G253" s="630" t="s">
        <v>47</v>
      </c>
      <c r="H253" s="631" t="s">
        <v>47</v>
      </c>
      <c r="I253" s="631" t="s">
        <v>120</v>
      </c>
      <c r="J253" s="632" t="s">
        <v>47</v>
      </c>
      <c r="K253" s="631" t="s">
        <v>47</v>
      </c>
      <c r="L253" s="632" t="s">
        <v>47</v>
      </c>
      <c r="M253" s="631" t="s">
        <v>47</v>
      </c>
      <c r="N253" s="633" t="s">
        <v>47</v>
      </c>
      <c r="O253" s="633" t="s">
        <v>47</v>
      </c>
      <c r="P253" s="633" t="str">
        <f>VLOOKUP(O253,LOI_LPH[],2,TRUE)</f>
        <v>-</v>
      </c>
    </row>
    <row r="254" spans="1:16" ht="21.75" customHeight="1" outlineLevel="2" x14ac:dyDescent="0.25">
      <c r="A254" s="737">
        <v>412</v>
      </c>
      <c r="B254" s="666" t="s">
        <v>293</v>
      </c>
      <c r="C254" s="738" t="s">
        <v>294</v>
      </c>
      <c r="D254" s="739"/>
      <c r="E254" s="739"/>
      <c r="F254" s="680" t="s">
        <v>295</v>
      </c>
      <c r="G254" s="681" t="s">
        <v>120</v>
      </c>
      <c r="H254" s="668" t="s">
        <v>47</v>
      </c>
      <c r="I254" s="669" t="s">
        <v>120</v>
      </c>
      <c r="J254" s="670" t="s">
        <v>47</v>
      </c>
      <c r="K254" s="671" t="s">
        <v>47</v>
      </c>
      <c r="L254" s="672" t="s">
        <v>47</v>
      </c>
      <c r="M254" s="671" t="s">
        <v>47</v>
      </c>
      <c r="N254" s="670" t="s">
        <v>4007</v>
      </c>
      <c r="O254" s="670">
        <v>3</v>
      </c>
      <c r="P254" s="670">
        <f>VLOOKUP(O254,LOI_LPH[],2,TRUE)</f>
        <v>200</v>
      </c>
    </row>
    <row r="255" spans="1:16" ht="21.75" customHeight="1" outlineLevel="2" collapsed="1" x14ac:dyDescent="0.25">
      <c r="A255" s="740">
        <v>412</v>
      </c>
      <c r="B255" s="712" t="s">
        <v>293</v>
      </c>
      <c r="C255" s="741" t="s">
        <v>296</v>
      </c>
      <c r="D255" s="742"/>
      <c r="E255" s="742"/>
      <c r="F255" s="743" t="s">
        <v>263</v>
      </c>
      <c r="G255" s="744" t="s">
        <v>66</v>
      </c>
      <c r="H255" s="745" t="s">
        <v>47</v>
      </c>
      <c r="I255" s="746" t="s">
        <v>67</v>
      </c>
      <c r="J255" s="747" t="s">
        <v>47</v>
      </c>
      <c r="K255" s="748" t="s">
        <v>47</v>
      </c>
      <c r="L255" s="749" t="s">
        <v>47</v>
      </c>
      <c r="M255" s="748" t="s">
        <v>47</v>
      </c>
      <c r="N255" s="747" t="s">
        <v>4007</v>
      </c>
      <c r="O255" s="747">
        <v>3</v>
      </c>
      <c r="P255" s="747">
        <f>VLOOKUP(O255,LOI_LPH[],2,TRUE)</f>
        <v>200</v>
      </c>
    </row>
    <row r="256" spans="1:16" ht="21.75" customHeight="1" outlineLevel="2" x14ac:dyDescent="0.2">
      <c r="A256" s="634">
        <v>412</v>
      </c>
      <c r="B256" s="635" t="s">
        <v>293</v>
      </c>
      <c r="C256" s="657" t="s">
        <v>296</v>
      </c>
      <c r="D256" s="693"/>
      <c r="E256" s="693"/>
      <c r="F256" s="695" t="s">
        <v>3921</v>
      </c>
      <c r="G256" s="735"/>
      <c r="H256" s="639" t="s">
        <v>4021</v>
      </c>
      <c r="I256" s="695"/>
      <c r="J256" s="659"/>
      <c r="K256" s="640" t="s">
        <v>1518</v>
      </c>
      <c r="L256" s="659" t="s">
        <v>1564</v>
      </c>
      <c r="M256" s="655" t="s">
        <v>3922</v>
      </c>
      <c r="N256" s="685" t="s">
        <v>4007</v>
      </c>
      <c r="O256" s="685">
        <v>3</v>
      </c>
      <c r="P256" s="685">
        <f>VLOOKUP(O256,LOI_LPH[],2,TRUE)</f>
        <v>200</v>
      </c>
    </row>
    <row r="257" spans="1:16" ht="21.75" customHeight="1" outlineLevel="2" x14ac:dyDescent="0.2">
      <c r="A257" s="634">
        <v>412</v>
      </c>
      <c r="B257" s="635" t="s">
        <v>293</v>
      </c>
      <c r="C257" s="657" t="s">
        <v>296</v>
      </c>
      <c r="D257" s="690"/>
      <c r="E257" s="690"/>
      <c r="F257" s="695" t="s">
        <v>1627</v>
      </c>
      <c r="G257" s="735"/>
      <c r="H257" s="639" t="s">
        <v>4021</v>
      </c>
      <c r="I257" s="695"/>
      <c r="J257" s="659"/>
      <c r="K257" s="640" t="s">
        <v>3972</v>
      </c>
      <c r="L257" s="659" t="s">
        <v>1633</v>
      </c>
      <c r="M257" s="655" t="s">
        <v>1569</v>
      </c>
      <c r="N257" s="685" t="s">
        <v>4007</v>
      </c>
      <c r="O257" s="685">
        <v>5</v>
      </c>
      <c r="P257" s="685">
        <f>VLOOKUP(O257,LOI_LPH[],2,TRUE)</f>
        <v>300</v>
      </c>
    </row>
    <row r="258" spans="1:16" ht="21.75" customHeight="1" outlineLevel="2" x14ac:dyDescent="0.2">
      <c r="A258" s="634">
        <v>412</v>
      </c>
      <c r="B258" s="635" t="s">
        <v>293</v>
      </c>
      <c r="C258" s="657" t="s">
        <v>296</v>
      </c>
      <c r="D258" s="690"/>
      <c r="E258" s="690"/>
      <c r="F258" s="695" t="s">
        <v>1629</v>
      </c>
      <c r="G258" s="735"/>
      <c r="H258" s="639" t="s">
        <v>4021</v>
      </c>
      <c r="I258" s="695"/>
      <c r="J258" s="659"/>
      <c r="K258" s="640" t="s">
        <v>1520</v>
      </c>
      <c r="L258" s="659" t="s">
        <v>1564</v>
      </c>
      <c r="M258" s="655" t="s">
        <v>1565</v>
      </c>
      <c r="N258" s="685" t="s">
        <v>4007</v>
      </c>
      <c r="O258" s="685">
        <v>5</v>
      </c>
      <c r="P258" s="685">
        <f>VLOOKUP(O258,LOI_LPH[],2,TRUE)</f>
        <v>300</v>
      </c>
    </row>
    <row r="259" spans="1:16" ht="21.75" customHeight="1" outlineLevel="2" collapsed="1" x14ac:dyDescent="0.25">
      <c r="A259" s="740">
        <v>412</v>
      </c>
      <c r="B259" s="712" t="s">
        <v>293</v>
      </c>
      <c r="C259" s="741" t="s">
        <v>297</v>
      </c>
      <c r="D259" s="742"/>
      <c r="E259" s="742"/>
      <c r="F259" s="743" t="s">
        <v>298</v>
      </c>
      <c r="G259" s="744" t="s">
        <v>266</v>
      </c>
      <c r="H259" s="745" t="s">
        <v>47</v>
      </c>
      <c r="I259" s="746" t="s">
        <v>272</v>
      </c>
      <c r="J259" s="747" t="s">
        <v>47</v>
      </c>
      <c r="K259" s="748" t="s">
        <v>47</v>
      </c>
      <c r="L259" s="749" t="s">
        <v>47</v>
      </c>
      <c r="M259" s="748" t="s">
        <v>47</v>
      </c>
      <c r="N259" s="747" t="s">
        <v>4007</v>
      </c>
      <c r="O259" s="747">
        <v>3</v>
      </c>
      <c r="P259" s="747">
        <f>VLOOKUP(O259,LOI_LPH[],2,TRUE)</f>
        <v>200</v>
      </c>
    </row>
    <row r="260" spans="1:16" ht="21.75" customHeight="1" outlineLevel="2" x14ac:dyDescent="0.2">
      <c r="A260" s="634">
        <v>412</v>
      </c>
      <c r="B260" s="635" t="s">
        <v>293</v>
      </c>
      <c r="C260" s="657" t="s">
        <v>297</v>
      </c>
      <c r="D260" s="690"/>
      <c r="E260" s="690"/>
      <c r="F260" s="695" t="s">
        <v>1666</v>
      </c>
      <c r="G260" s="735"/>
      <c r="H260" s="639" t="s">
        <v>4021</v>
      </c>
      <c r="I260" s="695"/>
      <c r="J260" s="659"/>
      <c r="K260" s="640" t="s">
        <v>1518</v>
      </c>
      <c r="L260" s="659" t="s">
        <v>1564</v>
      </c>
      <c r="M260" s="655" t="s">
        <v>1667</v>
      </c>
      <c r="N260" s="685" t="s">
        <v>4007</v>
      </c>
      <c r="O260" s="685">
        <v>5</v>
      </c>
      <c r="P260" s="685">
        <f>VLOOKUP(O260,LOI_LPH[],2,TRUE)</f>
        <v>300</v>
      </c>
    </row>
    <row r="261" spans="1:16" ht="21.75" customHeight="1" outlineLevel="2" x14ac:dyDescent="0.2">
      <c r="A261" s="634">
        <v>412</v>
      </c>
      <c r="B261" s="635" t="s">
        <v>293</v>
      </c>
      <c r="C261" s="657" t="s">
        <v>297</v>
      </c>
      <c r="D261" s="690"/>
      <c r="E261" s="690"/>
      <c r="F261" s="695" t="s">
        <v>1668</v>
      </c>
      <c r="G261" s="735"/>
      <c r="H261" s="639" t="s">
        <v>4021</v>
      </c>
      <c r="I261" s="695" t="s">
        <v>1527</v>
      </c>
      <c r="J261" s="659" t="s">
        <v>1527</v>
      </c>
      <c r="K261" s="640" t="s">
        <v>1518</v>
      </c>
      <c r="L261" s="659" t="s">
        <v>1564</v>
      </c>
      <c r="M261" s="655" t="s">
        <v>1567</v>
      </c>
      <c r="N261" s="685" t="s">
        <v>4007</v>
      </c>
      <c r="O261" s="685">
        <v>8</v>
      </c>
      <c r="P261" s="685">
        <f>VLOOKUP(O261,LOI_LPH[],2,TRUE)</f>
        <v>500</v>
      </c>
    </row>
    <row r="262" spans="1:16" ht="21.75" customHeight="1" outlineLevel="2" x14ac:dyDescent="0.2">
      <c r="A262" s="634">
        <v>412</v>
      </c>
      <c r="B262" s="635" t="s">
        <v>293</v>
      </c>
      <c r="C262" s="657" t="s">
        <v>297</v>
      </c>
      <c r="D262" s="690"/>
      <c r="E262" s="690"/>
      <c r="F262" s="695" t="s">
        <v>3906</v>
      </c>
      <c r="G262" s="695"/>
      <c r="H262" s="639" t="s">
        <v>4021</v>
      </c>
      <c r="I262" s="695"/>
      <c r="J262" s="659"/>
      <c r="K262" s="640" t="s">
        <v>1518</v>
      </c>
      <c r="L262" s="659"/>
      <c r="M262" s="655" t="s">
        <v>3907</v>
      </c>
      <c r="N262" s="659"/>
      <c r="O262" s="659">
        <v>5</v>
      </c>
      <c r="P262" s="659">
        <f>VLOOKUP(O262,LOI_LPH[],2,TRUE)</f>
        <v>300</v>
      </c>
    </row>
    <row r="263" spans="1:16" ht="21.75" customHeight="1" outlineLevel="2" collapsed="1" x14ac:dyDescent="0.25">
      <c r="A263" s="740">
        <v>412</v>
      </c>
      <c r="B263" s="712" t="s">
        <v>293</v>
      </c>
      <c r="C263" s="741" t="s">
        <v>299</v>
      </c>
      <c r="D263" s="742"/>
      <c r="E263" s="742"/>
      <c r="F263" s="743" t="s">
        <v>300</v>
      </c>
      <c r="G263" s="744" t="s">
        <v>276</v>
      </c>
      <c r="H263" s="745" t="s">
        <v>47</v>
      </c>
      <c r="I263" s="746" t="s">
        <v>277</v>
      </c>
      <c r="J263" s="747" t="s">
        <v>47</v>
      </c>
      <c r="K263" s="748" t="s">
        <v>47</v>
      </c>
      <c r="L263" s="749" t="s">
        <v>47</v>
      </c>
      <c r="M263" s="748" t="s">
        <v>47</v>
      </c>
      <c r="N263" s="747" t="s">
        <v>4007</v>
      </c>
      <c r="O263" s="747">
        <v>3</v>
      </c>
      <c r="P263" s="747">
        <f>VLOOKUP(O263,LOI_LPH[],2,TRUE)</f>
        <v>200</v>
      </c>
    </row>
    <row r="264" spans="1:16" ht="21.75" customHeight="1" outlineLevel="2" x14ac:dyDescent="0.25">
      <c r="A264" s="634">
        <v>412</v>
      </c>
      <c r="B264" s="635" t="s">
        <v>293</v>
      </c>
      <c r="C264" s="657" t="s">
        <v>299</v>
      </c>
      <c r="D264" s="690"/>
      <c r="E264" s="690"/>
      <c r="F264" s="695" t="s">
        <v>1669</v>
      </c>
      <c r="G264" s="735"/>
      <c r="H264" s="639" t="s">
        <v>4021</v>
      </c>
      <c r="I264" s="695"/>
      <c r="J264" s="659"/>
      <c r="K264" s="655" t="s">
        <v>1533</v>
      </c>
      <c r="L264" s="659" t="s">
        <v>1564</v>
      </c>
      <c r="M264" s="655" t="s">
        <v>1670</v>
      </c>
      <c r="N264" s="685" t="s">
        <v>4007</v>
      </c>
      <c r="O264" s="685">
        <v>5</v>
      </c>
      <c r="P264" s="685">
        <f>VLOOKUP(O264,LOI_LPH[],2,TRUE)</f>
        <v>300</v>
      </c>
    </row>
    <row r="265" spans="1:16" ht="21.75" customHeight="1" outlineLevel="2" x14ac:dyDescent="0.2">
      <c r="A265" s="634">
        <v>412</v>
      </c>
      <c r="B265" s="635" t="s">
        <v>293</v>
      </c>
      <c r="C265" s="657" t="s">
        <v>299</v>
      </c>
      <c r="D265" s="690"/>
      <c r="E265" s="690"/>
      <c r="F265" s="695" t="s">
        <v>1637</v>
      </c>
      <c r="G265" s="735"/>
      <c r="H265" s="639" t="s">
        <v>4021</v>
      </c>
      <c r="I265" s="695"/>
      <c r="J265" s="659"/>
      <c r="K265" s="640" t="s">
        <v>3972</v>
      </c>
      <c r="L265" s="659" t="s">
        <v>4057</v>
      </c>
      <c r="M265" s="655" t="s">
        <v>1569</v>
      </c>
      <c r="N265" s="685" t="s">
        <v>4007</v>
      </c>
      <c r="O265" s="685">
        <v>5</v>
      </c>
      <c r="P265" s="685">
        <f>VLOOKUP(O265,LOI_LPH[],2,TRUE)</f>
        <v>300</v>
      </c>
    </row>
    <row r="266" spans="1:16" ht="21.75" customHeight="1" outlineLevel="2" x14ac:dyDescent="0.2">
      <c r="A266" s="634">
        <v>412</v>
      </c>
      <c r="B266" s="635" t="s">
        <v>293</v>
      </c>
      <c r="C266" s="657" t="s">
        <v>299</v>
      </c>
      <c r="D266" s="690"/>
      <c r="E266" s="690"/>
      <c r="F266" s="695" t="s">
        <v>1671</v>
      </c>
      <c r="G266" s="735"/>
      <c r="H266" s="639" t="s">
        <v>4021</v>
      </c>
      <c r="I266" s="695"/>
      <c r="J266" s="659"/>
      <c r="K266" s="640" t="s">
        <v>3972</v>
      </c>
      <c r="L266" s="659" t="s">
        <v>1672</v>
      </c>
      <c r="M266" s="655" t="s">
        <v>1569</v>
      </c>
      <c r="N266" s="685" t="s">
        <v>4007</v>
      </c>
      <c r="O266" s="685">
        <v>5</v>
      </c>
      <c r="P266" s="685">
        <f>VLOOKUP(O266,LOI_LPH[],2,TRUE)</f>
        <v>300</v>
      </c>
    </row>
    <row r="267" spans="1:16" ht="21.75" customHeight="1" outlineLevel="2" x14ac:dyDescent="0.2">
      <c r="A267" s="634">
        <v>412</v>
      </c>
      <c r="B267" s="635" t="s">
        <v>293</v>
      </c>
      <c r="C267" s="657" t="s">
        <v>299</v>
      </c>
      <c r="D267" s="690"/>
      <c r="E267" s="690"/>
      <c r="F267" s="695" t="s">
        <v>1659</v>
      </c>
      <c r="G267" s="735"/>
      <c r="H267" s="639" t="s">
        <v>4021</v>
      </c>
      <c r="I267" s="695"/>
      <c r="J267" s="659"/>
      <c r="K267" s="640" t="s">
        <v>3972</v>
      </c>
      <c r="L267" s="659" t="s">
        <v>1644</v>
      </c>
      <c r="M267" s="655" t="s">
        <v>1569</v>
      </c>
      <c r="N267" s="685" t="s">
        <v>4007</v>
      </c>
      <c r="O267" s="685">
        <v>5</v>
      </c>
      <c r="P267" s="685">
        <f>VLOOKUP(O267,LOI_LPH[],2,TRUE)</f>
        <v>300</v>
      </c>
    </row>
    <row r="268" spans="1:16" ht="21.75" customHeight="1" outlineLevel="2" x14ac:dyDescent="0.2">
      <c r="A268" s="634">
        <v>412</v>
      </c>
      <c r="B268" s="635" t="s">
        <v>293</v>
      </c>
      <c r="C268" s="657" t="s">
        <v>299</v>
      </c>
      <c r="D268" s="690"/>
      <c r="E268" s="690"/>
      <c r="F268" s="695" t="s">
        <v>1673</v>
      </c>
      <c r="G268" s="735"/>
      <c r="H268" s="639" t="s">
        <v>4021</v>
      </c>
      <c r="I268" s="695"/>
      <c r="J268" s="659"/>
      <c r="K268" s="640" t="s">
        <v>1520</v>
      </c>
      <c r="L268" s="659" t="s">
        <v>1564</v>
      </c>
      <c r="M268" s="655" t="s">
        <v>1565</v>
      </c>
      <c r="N268" s="685" t="s">
        <v>4007</v>
      </c>
      <c r="O268" s="685">
        <v>5</v>
      </c>
      <c r="P268" s="685">
        <f>VLOOKUP(O268,LOI_LPH[],2,TRUE)</f>
        <v>300</v>
      </c>
    </row>
    <row r="269" spans="1:16" ht="21.75" customHeight="1" outlineLevel="2" collapsed="1" x14ac:dyDescent="0.25">
      <c r="A269" s="740">
        <v>412</v>
      </c>
      <c r="B269" s="712" t="s">
        <v>293</v>
      </c>
      <c r="C269" s="741" t="s">
        <v>301</v>
      </c>
      <c r="D269" s="742"/>
      <c r="E269" s="742"/>
      <c r="F269" s="743" t="s">
        <v>275</v>
      </c>
      <c r="G269" s="744" t="s">
        <v>276</v>
      </c>
      <c r="H269" s="745" t="s">
        <v>47</v>
      </c>
      <c r="I269" s="746" t="s">
        <v>277</v>
      </c>
      <c r="J269" s="747" t="s">
        <v>47</v>
      </c>
      <c r="K269" s="748" t="s">
        <v>47</v>
      </c>
      <c r="L269" s="749" t="s">
        <v>47</v>
      </c>
      <c r="M269" s="748" t="s">
        <v>47</v>
      </c>
      <c r="N269" s="747" t="s">
        <v>4007</v>
      </c>
      <c r="O269" s="747">
        <v>3</v>
      </c>
      <c r="P269" s="747">
        <f>VLOOKUP(O269,LOI_LPH[],2,TRUE)</f>
        <v>200</v>
      </c>
    </row>
    <row r="270" spans="1:16" s="575" customFormat="1" ht="21.75" customHeight="1" outlineLevel="2" x14ac:dyDescent="0.2">
      <c r="A270" s="634">
        <v>412</v>
      </c>
      <c r="B270" s="635" t="s">
        <v>293</v>
      </c>
      <c r="C270" s="657" t="s">
        <v>301</v>
      </c>
      <c r="D270" s="690"/>
      <c r="E270" s="690"/>
      <c r="F270" s="695" t="s">
        <v>1615</v>
      </c>
      <c r="G270" s="735"/>
      <c r="H270" s="639" t="s">
        <v>4021</v>
      </c>
      <c r="I270" s="695"/>
      <c r="J270" s="659"/>
      <c r="K270" s="640" t="s">
        <v>1518</v>
      </c>
      <c r="L270" s="659" t="s">
        <v>47</v>
      </c>
      <c r="M270" s="655" t="s">
        <v>1634</v>
      </c>
      <c r="N270" s="685" t="s">
        <v>4007</v>
      </c>
      <c r="O270" s="685">
        <v>5</v>
      </c>
      <c r="P270" s="685">
        <f>VLOOKUP(O270,LOI_LPH[],2,TRUE)</f>
        <v>300</v>
      </c>
    </row>
    <row r="271" spans="1:16" ht="21.75" customHeight="1" outlineLevel="2" x14ac:dyDescent="0.2">
      <c r="A271" s="634">
        <v>412</v>
      </c>
      <c r="B271" s="635" t="s">
        <v>293</v>
      </c>
      <c r="C271" s="657" t="s">
        <v>301</v>
      </c>
      <c r="D271" s="690"/>
      <c r="E271" s="690"/>
      <c r="F271" s="695" t="s">
        <v>1635</v>
      </c>
      <c r="G271" s="735"/>
      <c r="H271" s="639" t="s">
        <v>4021</v>
      </c>
      <c r="I271" s="695"/>
      <c r="J271" s="659"/>
      <c r="K271" s="640" t="s">
        <v>1518</v>
      </c>
      <c r="L271" s="659" t="s">
        <v>47</v>
      </c>
      <c r="M271" s="655" t="s">
        <v>1636</v>
      </c>
      <c r="N271" s="685" t="s">
        <v>4007</v>
      </c>
      <c r="O271" s="685">
        <v>5</v>
      </c>
      <c r="P271" s="685">
        <f>VLOOKUP(O271,LOI_LPH[],2,TRUE)</f>
        <v>300</v>
      </c>
    </row>
    <row r="272" spans="1:16" ht="21.75" customHeight="1" outlineLevel="2" x14ac:dyDescent="0.2">
      <c r="A272" s="634">
        <v>412</v>
      </c>
      <c r="B272" s="635" t="s">
        <v>293</v>
      </c>
      <c r="C272" s="657" t="s">
        <v>301</v>
      </c>
      <c r="D272" s="690"/>
      <c r="E272" s="690"/>
      <c r="F272" s="695" t="s">
        <v>1674</v>
      </c>
      <c r="G272" s="735"/>
      <c r="H272" s="639" t="s">
        <v>4021</v>
      </c>
      <c r="I272" s="695"/>
      <c r="J272" s="659"/>
      <c r="K272" s="640" t="s">
        <v>3972</v>
      </c>
      <c r="L272" s="659" t="s">
        <v>4057</v>
      </c>
      <c r="M272" s="655">
        <v>20</v>
      </c>
      <c r="N272" s="685" t="s">
        <v>4007</v>
      </c>
      <c r="O272" s="685">
        <v>5</v>
      </c>
      <c r="P272" s="685">
        <f>VLOOKUP(O272,LOI_LPH[],2,TRUE)</f>
        <v>300</v>
      </c>
    </row>
    <row r="273" spans="1:16" ht="21.75" customHeight="1" outlineLevel="2" x14ac:dyDescent="0.25">
      <c r="A273" s="634">
        <v>412</v>
      </c>
      <c r="B273" s="635" t="s">
        <v>293</v>
      </c>
      <c r="C273" s="657" t="s">
        <v>301</v>
      </c>
      <c r="D273" s="690"/>
      <c r="E273" s="690"/>
      <c r="F273" s="695" t="s">
        <v>1638</v>
      </c>
      <c r="G273" s="735"/>
      <c r="H273" s="639" t="s">
        <v>4021</v>
      </c>
      <c r="I273" s="695" t="s">
        <v>1639</v>
      </c>
      <c r="J273" s="659"/>
      <c r="K273" s="655" t="s">
        <v>1641</v>
      </c>
      <c r="L273" s="659" t="s">
        <v>1642</v>
      </c>
      <c r="M273" s="655" t="s">
        <v>1569</v>
      </c>
      <c r="N273" s="685" t="s">
        <v>4007</v>
      </c>
      <c r="O273" s="685">
        <v>5</v>
      </c>
      <c r="P273" s="685">
        <f>VLOOKUP(O273,LOI_LPH[],2,TRUE)</f>
        <v>300</v>
      </c>
    </row>
    <row r="274" spans="1:16" ht="21.75" customHeight="1" outlineLevel="2" x14ac:dyDescent="0.2">
      <c r="A274" s="634">
        <v>412</v>
      </c>
      <c r="B274" s="635" t="s">
        <v>293</v>
      </c>
      <c r="C274" s="657" t="s">
        <v>301</v>
      </c>
      <c r="D274" s="690"/>
      <c r="E274" s="690"/>
      <c r="F274" s="695" t="s">
        <v>1643</v>
      </c>
      <c r="G274" s="735"/>
      <c r="H274" s="639" t="s">
        <v>4021</v>
      </c>
      <c r="I274" s="695"/>
      <c r="J274" s="659"/>
      <c r="K274" s="640" t="s">
        <v>3972</v>
      </c>
      <c r="L274" s="659" t="s">
        <v>1644</v>
      </c>
      <c r="M274" s="655" t="s">
        <v>1569</v>
      </c>
      <c r="N274" s="685" t="s">
        <v>4007</v>
      </c>
      <c r="O274" s="685">
        <v>5</v>
      </c>
      <c r="P274" s="685">
        <f>VLOOKUP(O274,LOI_LPH[],2,TRUE)</f>
        <v>300</v>
      </c>
    </row>
    <row r="275" spans="1:16" ht="21.75" customHeight="1" outlineLevel="2" x14ac:dyDescent="0.2">
      <c r="A275" s="634">
        <v>412</v>
      </c>
      <c r="B275" s="635" t="s">
        <v>293</v>
      </c>
      <c r="C275" s="657" t="s">
        <v>301</v>
      </c>
      <c r="D275" s="690"/>
      <c r="E275" s="690"/>
      <c r="F275" s="695" t="s">
        <v>1645</v>
      </c>
      <c r="G275" s="735"/>
      <c r="H275" s="639" t="s">
        <v>4021</v>
      </c>
      <c r="I275" s="695"/>
      <c r="J275" s="659"/>
      <c r="K275" s="640" t="s">
        <v>1518</v>
      </c>
      <c r="L275" s="659" t="s">
        <v>1564</v>
      </c>
      <c r="M275" s="655" t="s">
        <v>1646</v>
      </c>
      <c r="N275" s="685" t="s">
        <v>4007</v>
      </c>
      <c r="O275" s="685">
        <v>5</v>
      </c>
      <c r="P275" s="685">
        <f>VLOOKUP(O275,LOI_LPH[],2,TRUE)</f>
        <v>300</v>
      </c>
    </row>
    <row r="276" spans="1:16" ht="21.75" customHeight="1" outlineLevel="2" x14ac:dyDescent="0.2">
      <c r="A276" s="634">
        <v>412</v>
      </c>
      <c r="B276" s="635" t="s">
        <v>293</v>
      </c>
      <c r="C276" s="657" t="s">
        <v>301</v>
      </c>
      <c r="D276" s="690"/>
      <c r="E276" s="690"/>
      <c r="F276" s="695" t="s">
        <v>1647</v>
      </c>
      <c r="G276" s="735"/>
      <c r="H276" s="639" t="s">
        <v>4021</v>
      </c>
      <c r="I276" s="695"/>
      <c r="J276" s="659"/>
      <c r="K276" s="640" t="s">
        <v>3972</v>
      </c>
      <c r="L276" s="659" t="s">
        <v>1648</v>
      </c>
      <c r="M276" s="655" t="s">
        <v>1569</v>
      </c>
      <c r="N276" s="685" t="s">
        <v>4007</v>
      </c>
      <c r="O276" s="685">
        <v>5</v>
      </c>
      <c r="P276" s="685">
        <f>VLOOKUP(O276,LOI_LPH[],2,TRUE)</f>
        <v>300</v>
      </c>
    </row>
    <row r="277" spans="1:16" ht="21.75" customHeight="1" outlineLevel="2" x14ac:dyDescent="0.25">
      <c r="A277" s="634">
        <v>412</v>
      </c>
      <c r="B277" s="635" t="s">
        <v>293</v>
      </c>
      <c r="C277" s="657" t="s">
        <v>301</v>
      </c>
      <c r="D277" s="690"/>
      <c r="E277" s="690"/>
      <c r="F277" s="695" t="s">
        <v>1638</v>
      </c>
      <c r="G277" s="735"/>
      <c r="H277" s="639" t="s">
        <v>4021</v>
      </c>
      <c r="I277" s="695" t="s">
        <v>1639</v>
      </c>
      <c r="J277" s="659"/>
      <c r="K277" s="655" t="s">
        <v>1641</v>
      </c>
      <c r="L277" s="659" t="s">
        <v>1642</v>
      </c>
      <c r="M277" s="655" t="s">
        <v>1569</v>
      </c>
      <c r="N277" s="685" t="s">
        <v>4007</v>
      </c>
      <c r="O277" s="685">
        <v>5</v>
      </c>
      <c r="P277" s="685">
        <f>VLOOKUP(O277,LOI_LPH[],2,TRUE)</f>
        <v>300</v>
      </c>
    </row>
    <row r="278" spans="1:16" ht="21.75" customHeight="1" outlineLevel="2" x14ac:dyDescent="0.2">
      <c r="A278" s="634">
        <v>412</v>
      </c>
      <c r="B278" s="635" t="s">
        <v>293</v>
      </c>
      <c r="C278" s="657" t="s">
        <v>301</v>
      </c>
      <c r="D278" s="690"/>
      <c r="E278" s="690"/>
      <c r="F278" s="695" t="s">
        <v>1675</v>
      </c>
      <c r="G278" s="735"/>
      <c r="H278" s="639" t="s">
        <v>4021</v>
      </c>
      <c r="I278" s="695"/>
      <c r="J278" s="659"/>
      <c r="K278" s="640" t="s">
        <v>3972</v>
      </c>
      <c r="L278" s="659" t="s">
        <v>1644</v>
      </c>
      <c r="M278" s="655" t="s">
        <v>1569</v>
      </c>
      <c r="N278" s="685" t="s">
        <v>4007</v>
      </c>
      <c r="O278" s="685">
        <v>5</v>
      </c>
      <c r="P278" s="685">
        <f>VLOOKUP(O278,LOI_LPH[],2,TRUE)</f>
        <v>300</v>
      </c>
    </row>
    <row r="279" spans="1:16" ht="21.75" customHeight="1" outlineLevel="2" x14ac:dyDescent="0.2">
      <c r="A279" s="634">
        <v>412</v>
      </c>
      <c r="B279" s="635" t="s">
        <v>293</v>
      </c>
      <c r="C279" s="657" t="s">
        <v>301</v>
      </c>
      <c r="D279" s="690"/>
      <c r="E279" s="690"/>
      <c r="F279" s="695" t="s">
        <v>1645</v>
      </c>
      <c r="G279" s="735"/>
      <c r="H279" s="639" t="s">
        <v>4021</v>
      </c>
      <c r="I279" s="695"/>
      <c r="J279" s="659"/>
      <c r="K279" s="640" t="s">
        <v>1518</v>
      </c>
      <c r="L279" s="659" t="s">
        <v>1564</v>
      </c>
      <c r="M279" s="655" t="s">
        <v>1646</v>
      </c>
      <c r="N279" s="685" t="s">
        <v>4007</v>
      </c>
      <c r="O279" s="685">
        <v>5</v>
      </c>
      <c r="P279" s="685">
        <f>VLOOKUP(O279,LOI_LPH[],2,TRUE)</f>
        <v>300</v>
      </c>
    </row>
    <row r="280" spans="1:16" ht="21.75" customHeight="1" outlineLevel="2" x14ac:dyDescent="0.2">
      <c r="A280" s="634">
        <v>412</v>
      </c>
      <c r="B280" s="635" t="s">
        <v>293</v>
      </c>
      <c r="C280" s="657" t="s">
        <v>301</v>
      </c>
      <c r="D280" s="690"/>
      <c r="E280" s="690"/>
      <c r="F280" s="695" t="s">
        <v>1647</v>
      </c>
      <c r="G280" s="735"/>
      <c r="H280" s="639" t="s">
        <v>4021</v>
      </c>
      <c r="I280" s="695"/>
      <c r="J280" s="659"/>
      <c r="K280" s="640" t="s">
        <v>3972</v>
      </c>
      <c r="L280" s="659" t="s">
        <v>1648</v>
      </c>
      <c r="M280" s="655" t="s">
        <v>1569</v>
      </c>
      <c r="N280" s="685" t="s">
        <v>4007</v>
      </c>
      <c r="O280" s="685">
        <v>5</v>
      </c>
      <c r="P280" s="685">
        <f>VLOOKUP(O280,LOI_LPH[],2,TRUE)</f>
        <v>300</v>
      </c>
    </row>
    <row r="281" spans="1:16" ht="21.75" customHeight="1" outlineLevel="2" x14ac:dyDescent="0.2">
      <c r="A281" s="634">
        <v>412</v>
      </c>
      <c r="B281" s="635" t="s">
        <v>293</v>
      </c>
      <c r="C281" s="657" t="s">
        <v>301</v>
      </c>
      <c r="D281" s="690"/>
      <c r="E281" s="690"/>
      <c r="F281" s="695" t="s">
        <v>1649</v>
      </c>
      <c r="G281" s="735"/>
      <c r="H281" s="639" t="s">
        <v>4021</v>
      </c>
      <c r="I281" s="695"/>
      <c r="J281" s="659"/>
      <c r="K281" s="640" t="s">
        <v>1518</v>
      </c>
      <c r="L281" s="659" t="s">
        <v>1564</v>
      </c>
      <c r="M281" s="655" t="s">
        <v>1650</v>
      </c>
      <c r="N281" s="685" t="s">
        <v>4007</v>
      </c>
      <c r="O281" s="685">
        <v>5</v>
      </c>
      <c r="P281" s="685">
        <f>VLOOKUP(O281,LOI_LPH[],2,TRUE)</f>
        <v>300</v>
      </c>
    </row>
    <row r="282" spans="1:16" ht="21.75" customHeight="1" outlineLevel="2" x14ac:dyDescent="0.2">
      <c r="A282" s="634">
        <v>412</v>
      </c>
      <c r="B282" s="635" t="s">
        <v>293</v>
      </c>
      <c r="C282" s="657" t="s">
        <v>301</v>
      </c>
      <c r="D282" s="690"/>
      <c r="E282" s="690"/>
      <c r="F282" s="695" t="s">
        <v>3901</v>
      </c>
      <c r="G282" s="735"/>
      <c r="H282" s="639" t="s">
        <v>4021</v>
      </c>
      <c r="I282" s="695"/>
      <c r="J282" s="659"/>
      <c r="K282" s="640" t="s">
        <v>1518</v>
      </c>
      <c r="L282" s="659" t="s">
        <v>47</v>
      </c>
      <c r="M282" s="655"/>
      <c r="N282" s="685" t="s">
        <v>4007</v>
      </c>
      <c r="O282" s="685">
        <v>5</v>
      </c>
      <c r="P282" s="685">
        <f>VLOOKUP(O282,LOI_LPH[],2,TRUE)</f>
        <v>300</v>
      </c>
    </row>
    <row r="283" spans="1:16" ht="21.75" customHeight="1" outlineLevel="2" x14ac:dyDescent="0.2">
      <c r="A283" s="634">
        <v>412</v>
      </c>
      <c r="B283" s="635" t="s">
        <v>293</v>
      </c>
      <c r="C283" s="657" t="s">
        <v>301</v>
      </c>
      <c r="D283" s="690"/>
      <c r="E283" s="690"/>
      <c r="F283" s="695" t="s">
        <v>3902</v>
      </c>
      <c r="G283" s="735"/>
      <c r="H283" s="639" t="s">
        <v>4021</v>
      </c>
      <c r="I283" s="695"/>
      <c r="J283" s="659"/>
      <c r="K283" s="640" t="s">
        <v>1518</v>
      </c>
      <c r="L283" s="659" t="s">
        <v>47</v>
      </c>
      <c r="M283" s="655" t="s">
        <v>3903</v>
      </c>
      <c r="N283" s="685" t="s">
        <v>4007</v>
      </c>
      <c r="O283" s="685">
        <v>5</v>
      </c>
      <c r="P283" s="685">
        <f>VLOOKUP(O283,LOI_LPH[],2,TRUE)</f>
        <v>300</v>
      </c>
    </row>
    <row r="284" spans="1:16" ht="21.75" customHeight="1" outlineLevel="2" x14ac:dyDescent="0.2">
      <c r="A284" s="634">
        <v>412</v>
      </c>
      <c r="B284" s="635" t="s">
        <v>293</v>
      </c>
      <c r="C284" s="657" t="s">
        <v>301</v>
      </c>
      <c r="D284" s="690"/>
      <c r="E284" s="690"/>
      <c r="F284" s="695" t="s">
        <v>3904</v>
      </c>
      <c r="G284" s="735"/>
      <c r="H284" s="639" t="s">
        <v>4021</v>
      </c>
      <c r="I284" s="695"/>
      <c r="J284" s="659"/>
      <c r="K284" s="640" t="s">
        <v>1518</v>
      </c>
      <c r="L284" s="659" t="s">
        <v>47</v>
      </c>
      <c r="M284" s="655"/>
      <c r="N284" s="685" t="s">
        <v>4007</v>
      </c>
      <c r="O284" s="685">
        <v>5</v>
      </c>
      <c r="P284" s="685">
        <f>VLOOKUP(O284,LOI_LPH[],2,TRUE)</f>
        <v>300</v>
      </c>
    </row>
    <row r="285" spans="1:16" ht="21.75" customHeight="1" outlineLevel="2" x14ac:dyDescent="0.2">
      <c r="A285" s="634">
        <v>412</v>
      </c>
      <c r="B285" s="635" t="s">
        <v>293</v>
      </c>
      <c r="C285" s="657" t="s">
        <v>301</v>
      </c>
      <c r="D285" s="690"/>
      <c r="E285" s="690"/>
      <c r="F285" s="695" t="s">
        <v>3905</v>
      </c>
      <c r="G285" s="735"/>
      <c r="H285" s="639" t="s">
        <v>4021</v>
      </c>
      <c r="I285" s="695"/>
      <c r="J285" s="659"/>
      <c r="K285" s="640" t="s">
        <v>1518</v>
      </c>
      <c r="L285" s="659" t="s">
        <v>47</v>
      </c>
      <c r="M285" s="655"/>
      <c r="N285" s="685" t="s">
        <v>4007</v>
      </c>
      <c r="O285" s="685">
        <v>5</v>
      </c>
      <c r="P285" s="685">
        <f>VLOOKUP(O285,LOI_LPH[],2,TRUE)</f>
        <v>300</v>
      </c>
    </row>
    <row r="286" spans="1:16" ht="21.75" customHeight="1" outlineLevel="2" collapsed="1" x14ac:dyDescent="0.25">
      <c r="A286" s="740">
        <v>412</v>
      </c>
      <c r="B286" s="712" t="s">
        <v>293</v>
      </c>
      <c r="C286" s="741" t="s">
        <v>303</v>
      </c>
      <c r="D286" s="742"/>
      <c r="E286" s="742"/>
      <c r="F286" s="743" t="s">
        <v>304</v>
      </c>
      <c r="G286" s="744" t="s">
        <v>271</v>
      </c>
      <c r="H286" s="745" t="s">
        <v>47</v>
      </c>
      <c r="I286" s="746" t="s">
        <v>305</v>
      </c>
      <c r="J286" s="747" t="s">
        <v>47</v>
      </c>
      <c r="K286" s="748" t="s">
        <v>47</v>
      </c>
      <c r="L286" s="749" t="s">
        <v>47</v>
      </c>
      <c r="M286" s="748" t="s">
        <v>47</v>
      </c>
      <c r="N286" s="747" t="s">
        <v>4007</v>
      </c>
      <c r="O286" s="747">
        <v>3</v>
      </c>
      <c r="P286" s="747">
        <f>VLOOKUP(O286,LOI_LPH[],2,TRUE)</f>
        <v>200</v>
      </c>
    </row>
    <row r="287" spans="1:16" ht="21.75" customHeight="1" outlineLevel="2" x14ac:dyDescent="0.2">
      <c r="A287" s="634">
        <v>412</v>
      </c>
      <c r="B287" s="635" t="s">
        <v>293</v>
      </c>
      <c r="C287" s="657" t="s">
        <v>303</v>
      </c>
      <c r="D287" s="690"/>
      <c r="E287" s="690"/>
      <c r="F287" s="695" t="s">
        <v>1676</v>
      </c>
      <c r="G287" s="735"/>
      <c r="H287" s="639" t="s">
        <v>4021</v>
      </c>
      <c r="I287" s="695"/>
      <c r="J287" s="659"/>
      <c r="K287" s="640" t="s">
        <v>1518</v>
      </c>
      <c r="L287" s="659" t="s">
        <v>1564</v>
      </c>
      <c r="M287" s="655" t="s">
        <v>1567</v>
      </c>
      <c r="N287" s="685" t="s">
        <v>4007</v>
      </c>
      <c r="O287" s="685">
        <v>5</v>
      </c>
      <c r="P287" s="685">
        <f>VLOOKUP(O287,LOI_LPH[],2,TRUE)</f>
        <v>300</v>
      </c>
    </row>
    <row r="288" spans="1:16" ht="21.75" customHeight="1" outlineLevel="2" x14ac:dyDescent="0.2">
      <c r="A288" s="634">
        <v>412</v>
      </c>
      <c r="B288" s="635" t="s">
        <v>293</v>
      </c>
      <c r="C288" s="657" t="s">
        <v>303</v>
      </c>
      <c r="D288" s="690"/>
      <c r="E288" s="690"/>
      <c r="F288" s="695" t="s">
        <v>1677</v>
      </c>
      <c r="G288" s="735"/>
      <c r="H288" s="639" t="s">
        <v>4021</v>
      </c>
      <c r="I288" s="695"/>
      <c r="J288" s="659"/>
      <c r="K288" s="640" t="s">
        <v>3972</v>
      </c>
      <c r="L288" s="659" t="s">
        <v>4057</v>
      </c>
      <c r="M288" s="655" t="s">
        <v>1569</v>
      </c>
      <c r="N288" s="685" t="s">
        <v>4007</v>
      </c>
      <c r="O288" s="685">
        <v>5</v>
      </c>
      <c r="P288" s="685">
        <f>VLOOKUP(O288,LOI_LPH[],2,TRUE)</f>
        <v>300</v>
      </c>
    </row>
    <row r="289" spans="1:16" ht="21.75" customHeight="1" outlineLevel="2" x14ac:dyDescent="0.2">
      <c r="A289" s="634">
        <v>412</v>
      </c>
      <c r="B289" s="635" t="s">
        <v>293</v>
      </c>
      <c r="C289" s="657" t="s">
        <v>303</v>
      </c>
      <c r="D289" s="690"/>
      <c r="E289" s="690"/>
      <c r="F289" s="695" t="s">
        <v>1627</v>
      </c>
      <c r="G289" s="735"/>
      <c r="H289" s="639" t="s">
        <v>4021</v>
      </c>
      <c r="I289" s="695"/>
      <c r="J289" s="659"/>
      <c r="K289" s="640" t="s">
        <v>3972</v>
      </c>
      <c r="L289" s="659" t="s">
        <v>1633</v>
      </c>
      <c r="M289" s="655" t="s">
        <v>1569</v>
      </c>
      <c r="N289" s="685" t="s">
        <v>4007</v>
      </c>
      <c r="O289" s="685">
        <v>5</v>
      </c>
      <c r="P289" s="685">
        <f>VLOOKUP(O289,LOI_LPH[],2,TRUE)</f>
        <v>300</v>
      </c>
    </row>
    <row r="290" spans="1:16" ht="21.75" customHeight="1" outlineLevel="2" collapsed="1" x14ac:dyDescent="0.25">
      <c r="A290" s="740">
        <v>412</v>
      </c>
      <c r="B290" s="712" t="s">
        <v>293</v>
      </c>
      <c r="C290" s="741" t="s">
        <v>307</v>
      </c>
      <c r="D290" s="742"/>
      <c r="E290" s="742"/>
      <c r="F290" s="743" t="s">
        <v>308</v>
      </c>
      <c r="G290" s="744" t="s">
        <v>281</v>
      </c>
      <c r="H290" s="745" t="s">
        <v>47</v>
      </c>
      <c r="I290" s="746" t="s">
        <v>309</v>
      </c>
      <c r="J290" s="747" t="s">
        <v>47</v>
      </c>
      <c r="K290" s="748" t="s">
        <v>47</v>
      </c>
      <c r="L290" s="749" t="s">
        <v>47</v>
      </c>
      <c r="M290" s="748" t="s">
        <v>47</v>
      </c>
      <c r="N290" s="747" t="s">
        <v>4007</v>
      </c>
      <c r="O290" s="747">
        <v>3</v>
      </c>
      <c r="P290" s="747">
        <f>VLOOKUP(O290,LOI_LPH[],2,TRUE)</f>
        <v>200</v>
      </c>
    </row>
    <row r="291" spans="1:16" ht="21.75" customHeight="1" outlineLevel="2" x14ac:dyDescent="0.2">
      <c r="A291" s="634">
        <v>412</v>
      </c>
      <c r="B291" s="635" t="s">
        <v>293</v>
      </c>
      <c r="C291" s="657" t="s">
        <v>307</v>
      </c>
      <c r="D291" s="690"/>
      <c r="E291" s="690"/>
      <c r="F291" s="695" t="s">
        <v>1678</v>
      </c>
      <c r="G291" s="735"/>
      <c r="H291" s="639" t="s">
        <v>4021</v>
      </c>
      <c r="I291" s="695"/>
      <c r="J291" s="659"/>
      <c r="K291" s="640" t="s">
        <v>1518</v>
      </c>
      <c r="L291" s="659" t="s">
        <v>1564</v>
      </c>
      <c r="M291" s="655" t="s">
        <v>1567</v>
      </c>
      <c r="N291" s="685" t="s">
        <v>4007</v>
      </c>
      <c r="O291" s="685">
        <v>5</v>
      </c>
      <c r="P291" s="685">
        <f>VLOOKUP(O291,LOI_LPH[],2,TRUE)</f>
        <v>300</v>
      </c>
    </row>
    <row r="292" spans="1:16" ht="21.75" customHeight="1" outlineLevel="2" x14ac:dyDescent="0.2">
      <c r="A292" s="634">
        <v>412</v>
      </c>
      <c r="B292" s="635" t="s">
        <v>293</v>
      </c>
      <c r="C292" s="657" t="s">
        <v>307</v>
      </c>
      <c r="D292" s="690"/>
      <c r="E292" s="690"/>
      <c r="F292" s="695" t="s">
        <v>1677</v>
      </c>
      <c r="G292" s="735"/>
      <c r="H292" s="639" t="s">
        <v>4021</v>
      </c>
      <c r="I292" s="695"/>
      <c r="J292" s="659"/>
      <c r="K292" s="640" t="s">
        <v>3972</v>
      </c>
      <c r="L292" s="659" t="s">
        <v>4057</v>
      </c>
      <c r="M292" s="655" t="s">
        <v>1569</v>
      </c>
      <c r="N292" s="685" t="s">
        <v>4007</v>
      </c>
      <c r="O292" s="685">
        <v>5</v>
      </c>
      <c r="P292" s="685">
        <f>VLOOKUP(O292,LOI_LPH[],2,TRUE)</f>
        <v>300</v>
      </c>
    </row>
    <row r="293" spans="1:16" ht="21.75" customHeight="1" outlineLevel="2" x14ac:dyDescent="0.2">
      <c r="A293" s="634">
        <v>412</v>
      </c>
      <c r="B293" s="635" t="s">
        <v>293</v>
      </c>
      <c r="C293" s="657" t="s">
        <v>307</v>
      </c>
      <c r="D293" s="690"/>
      <c r="E293" s="690"/>
      <c r="F293" s="695" t="s">
        <v>1627</v>
      </c>
      <c r="G293" s="735"/>
      <c r="H293" s="639" t="s">
        <v>4021</v>
      </c>
      <c r="I293" s="695"/>
      <c r="J293" s="659"/>
      <c r="K293" s="640" t="s">
        <v>3972</v>
      </c>
      <c r="L293" s="659" t="s">
        <v>1633</v>
      </c>
      <c r="M293" s="655" t="s">
        <v>1569</v>
      </c>
      <c r="N293" s="685" t="s">
        <v>4007</v>
      </c>
      <c r="O293" s="685">
        <v>5</v>
      </c>
      <c r="P293" s="685">
        <f>VLOOKUP(O293,LOI_LPH[],2,TRUE)</f>
        <v>300</v>
      </c>
    </row>
    <row r="294" spans="1:16" ht="21.75" customHeight="1" outlineLevel="2" x14ac:dyDescent="0.2">
      <c r="A294" s="634">
        <v>412</v>
      </c>
      <c r="B294" s="635" t="s">
        <v>293</v>
      </c>
      <c r="C294" s="657" t="s">
        <v>307</v>
      </c>
      <c r="D294" s="690"/>
      <c r="E294" s="690"/>
      <c r="F294" s="695" t="s">
        <v>1679</v>
      </c>
      <c r="G294" s="735"/>
      <c r="H294" s="639" t="s">
        <v>4021</v>
      </c>
      <c r="I294" s="695"/>
      <c r="J294" s="659"/>
      <c r="K294" s="640" t="s">
        <v>1518</v>
      </c>
      <c r="L294" s="659" t="s">
        <v>1564</v>
      </c>
      <c r="M294" s="655" t="s">
        <v>1680</v>
      </c>
      <c r="N294" s="685" t="s">
        <v>4007</v>
      </c>
      <c r="O294" s="685">
        <v>5</v>
      </c>
      <c r="P294" s="685">
        <f>VLOOKUP(O294,LOI_LPH[],2,TRUE)</f>
        <v>300</v>
      </c>
    </row>
    <row r="295" spans="1:16" s="575" customFormat="1" ht="21.75" customHeight="1" outlineLevel="2" x14ac:dyDescent="0.2">
      <c r="A295" s="662">
        <v>412</v>
      </c>
      <c r="B295" s="663" t="s">
        <v>293</v>
      </c>
      <c r="C295" s="738" t="s">
        <v>310</v>
      </c>
      <c r="D295" s="739"/>
      <c r="E295" s="739"/>
      <c r="F295" s="680" t="s">
        <v>311</v>
      </c>
      <c r="G295" s="750" t="s">
        <v>47</v>
      </c>
      <c r="H295" s="668" t="s">
        <v>47</v>
      </c>
      <c r="I295" s="669"/>
      <c r="J295" s="670" t="s">
        <v>47</v>
      </c>
      <c r="K295" s="671" t="s">
        <v>47</v>
      </c>
      <c r="L295" s="672" t="s">
        <v>47</v>
      </c>
      <c r="M295" s="671" t="s">
        <v>47</v>
      </c>
      <c r="N295" s="670" t="s">
        <v>4007</v>
      </c>
      <c r="O295" s="670">
        <v>3</v>
      </c>
      <c r="P295" s="670">
        <f>VLOOKUP(O295,LOI_LPH[],2,TRUE)</f>
        <v>200</v>
      </c>
    </row>
    <row r="296" spans="1:16" ht="21.75" customHeight="1" outlineLevel="2" collapsed="1" x14ac:dyDescent="0.25">
      <c r="A296" s="740">
        <v>412</v>
      </c>
      <c r="B296" s="712" t="s">
        <v>293</v>
      </c>
      <c r="C296" s="741" t="s">
        <v>312</v>
      </c>
      <c r="D296" s="742"/>
      <c r="E296" s="742"/>
      <c r="F296" s="743" t="s">
        <v>298</v>
      </c>
      <c r="G296" s="744" t="s">
        <v>266</v>
      </c>
      <c r="H296" s="745" t="s">
        <v>47</v>
      </c>
      <c r="I296" s="746" t="s">
        <v>272</v>
      </c>
      <c r="J296" s="747" t="s">
        <v>47</v>
      </c>
      <c r="K296" s="748" t="s">
        <v>47</v>
      </c>
      <c r="L296" s="749" t="s">
        <v>47</v>
      </c>
      <c r="M296" s="748" t="s">
        <v>47</v>
      </c>
      <c r="N296" s="747" t="s">
        <v>4007</v>
      </c>
      <c r="O296" s="747">
        <v>3</v>
      </c>
      <c r="P296" s="747">
        <f>VLOOKUP(O296,LOI_LPH[],2,TRUE)</f>
        <v>200</v>
      </c>
    </row>
    <row r="297" spans="1:16" ht="21.75" customHeight="1" outlineLevel="2" x14ac:dyDescent="0.2">
      <c r="A297" s="634">
        <v>412</v>
      </c>
      <c r="B297" s="635" t="s">
        <v>293</v>
      </c>
      <c r="C297" s="657" t="s">
        <v>312</v>
      </c>
      <c r="D297" s="690"/>
      <c r="E297" s="690"/>
      <c r="F297" s="695" t="s">
        <v>1615</v>
      </c>
      <c r="G297" s="735"/>
      <c r="H297" s="639" t="s">
        <v>4021</v>
      </c>
      <c r="I297" s="695"/>
      <c r="J297" s="659"/>
      <c r="K297" s="640" t="s">
        <v>1518</v>
      </c>
      <c r="L297" s="659" t="s">
        <v>1564</v>
      </c>
      <c r="M297" s="655" t="s">
        <v>1667</v>
      </c>
      <c r="N297" s="685" t="s">
        <v>4007</v>
      </c>
      <c r="O297" s="685">
        <v>5</v>
      </c>
      <c r="P297" s="685">
        <f>VLOOKUP(O297,LOI_LPH[],2,TRUE)</f>
        <v>300</v>
      </c>
    </row>
    <row r="298" spans="1:16" s="575" customFormat="1" ht="21.75" customHeight="1" outlineLevel="2" collapsed="1" x14ac:dyDescent="0.2">
      <c r="A298" s="740">
        <v>412</v>
      </c>
      <c r="B298" s="712" t="s">
        <v>293</v>
      </c>
      <c r="C298" s="741" t="s">
        <v>313</v>
      </c>
      <c r="D298" s="742"/>
      <c r="E298" s="742"/>
      <c r="F298" s="743" t="s">
        <v>314</v>
      </c>
      <c r="G298" s="744" t="s">
        <v>242</v>
      </c>
      <c r="H298" s="745" t="s">
        <v>47</v>
      </c>
      <c r="I298" s="746" t="s">
        <v>315</v>
      </c>
      <c r="J298" s="747" t="s">
        <v>47</v>
      </c>
      <c r="K298" s="748" t="s">
        <v>47</v>
      </c>
      <c r="L298" s="749" t="s">
        <v>47</v>
      </c>
      <c r="M298" s="748" t="s">
        <v>47</v>
      </c>
      <c r="N298" s="747" t="s">
        <v>4008</v>
      </c>
      <c r="O298" s="747">
        <v>3</v>
      </c>
      <c r="P298" s="747">
        <f>VLOOKUP(O298,LOI_LPH[],2,TRUE)</f>
        <v>200</v>
      </c>
    </row>
    <row r="299" spans="1:16" ht="21.75" customHeight="1" outlineLevel="2" x14ac:dyDescent="0.2">
      <c r="A299" s="634">
        <v>412</v>
      </c>
      <c r="B299" s="635" t="s">
        <v>293</v>
      </c>
      <c r="C299" s="657" t="s">
        <v>313</v>
      </c>
      <c r="D299" s="690"/>
      <c r="E299" s="690"/>
      <c r="F299" s="695" t="s">
        <v>1615</v>
      </c>
      <c r="G299" s="735"/>
      <c r="H299" s="639" t="s">
        <v>4021</v>
      </c>
      <c r="I299" s="695"/>
      <c r="J299" s="659"/>
      <c r="K299" s="640" t="s">
        <v>1518</v>
      </c>
      <c r="L299" s="659" t="s">
        <v>1564</v>
      </c>
      <c r="M299" s="655" t="s">
        <v>1681</v>
      </c>
      <c r="N299" s="685" t="s">
        <v>4008</v>
      </c>
      <c r="O299" s="685">
        <v>5</v>
      </c>
      <c r="P299" s="685">
        <f>VLOOKUP(O299,LOI_LPH[],2,TRUE)</f>
        <v>300</v>
      </c>
    </row>
    <row r="300" spans="1:16" ht="21.75" customHeight="1" outlineLevel="2" x14ac:dyDescent="0.2">
      <c r="A300" s="634">
        <v>412</v>
      </c>
      <c r="B300" s="635" t="s">
        <v>293</v>
      </c>
      <c r="C300" s="657" t="s">
        <v>313</v>
      </c>
      <c r="D300" s="690"/>
      <c r="E300" s="690"/>
      <c r="F300" s="695" t="s">
        <v>1682</v>
      </c>
      <c r="G300" s="735"/>
      <c r="H300" s="639" t="s">
        <v>4021</v>
      </c>
      <c r="I300" s="695"/>
      <c r="J300" s="659"/>
      <c r="K300" s="640" t="s">
        <v>1518</v>
      </c>
      <c r="L300" s="659" t="s">
        <v>1564</v>
      </c>
      <c r="M300" s="655" t="s">
        <v>1683</v>
      </c>
      <c r="N300" s="685" t="s">
        <v>4008</v>
      </c>
      <c r="O300" s="685">
        <v>5</v>
      </c>
      <c r="P300" s="685">
        <f>VLOOKUP(O300,LOI_LPH[],2,TRUE)</f>
        <v>300</v>
      </c>
    </row>
    <row r="301" spans="1:16" s="575" customFormat="1" ht="21.75" customHeight="1" outlineLevel="2" collapsed="1" x14ac:dyDescent="0.2">
      <c r="A301" s="740">
        <v>412</v>
      </c>
      <c r="B301" s="712" t="s">
        <v>293</v>
      </c>
      <c r="C301" s="741" t="s">
        <v>317</v>
      </c>
      <c r="D301" s="742"/>
      <c r="E301" s="742"/>
      <c r="F301" s="743" t="s">
        <v>318</v>
      </c>
      <c r="G301" s="744" t="s">
        <v>319</v>
      </c>
      <c r="H301" s="745" t="s">
        <v>47</v>
      </c>
      <c r="I301" s="746" t="s">
        <v>315</v>
      </c>
      <c r="J301" s="747" t="s">
        <v>47</v>
      </c>
      <c r="K301" s="748" t="s">
        <v>47</v>
      </c>
      <c r="L301" s="749" t="s">
        <v>47</v>
      </c>
      <c r="M301" s="748" t="s">
        <v>47</v>
      </c>
      <c r="N301" s="747" t="s">
        <v>4007</v>
      </c>
      <c r="O301" s="747">
        <v>3</v>
      </c>
      <c r="P301" s="747">
        <f>VLOOKUP(O301,LOI_LPH[],2,TRUE)</f>
        <v>200</v>
      </c>
    </row>
    <row r="302" spans="1:16" ht="21.75" customHeight="1" outlineLevel="2" x14ac:dyDescent="0.2">
      <c r="A302" s="634">
        <v>412</v>
      </c>
      <c r="B302" s="635" t="s">
        <v>293</v>
      </c>
      <c r="C302" s="657" t="s">
        <v>317</v>
      </c>
      <c r="D302" s="690"/>
      <c r="E302" s="690"/>
      <c r="F302" s="695" t="s">
        <v>1615</v>
      </c>
      <c r="G302" s="735"/>
      <c r="H302" s="639" t="s">
        <v>4021</v>
      </c>
      <c r="I302" s="695"/>
      <c r="J302" s="659"/>
      <c r="K302" s="640" t="s">
        <v>1518</v>
      </c>
      <c r="L302" s="659" t="s">
        <v>1564</v>
      </c>
      <c r="M302" s="655" t="s">
        <v>1684</v>
      </c>
      <c r="N302" s="685" t="s">
        <v>4007</v>
      </c>
      <c r="O302" s="685">
        <v>5</v>
      </c>
      <c r="P302" s="685">
        <f>VLOOKUP(O302,LOI_LPH[],2,TRUE)</f>
        <v>300</v>
      </c>
    </row>
    <row r="303" spans="1:16" ht="21.75" customHeight="1" outlineLevel="2" x14ac:dyDescent="0.25">
      <c r="A303" s="634">
        <v>412</v>
      </c>
      <c r="B303" s="635" t="s">
        <v>293</v>
      </c>
      <c r="C303" s="657" t="s">
        <v>317</v>
      </c>
      <c r="D303" s="690"/>
      <c r="E303" s="690"/>
      <c r="F303" s="695" t="s">
        <v>1685</v>
      </c>
      <c r="G303" s="735"/>
      <c r="H303" s="639" t="s">
        <v>4021</v>
      </c>
      <c r="I303" s="695"/>
      <c r="J303" s="659"/>
      <c r="K303" s="655" t="s">
        <v>1533</v>
      </c>
      <c r="L303" s="659" t="s">
        <v>1564</v>
      </c>
      <c r="M303" s="655" t="s">
        <v>1686</v>
      </c>
      <c r="N303" s="685" t="s">
        <v>4007</v>
      </c>
      <c r="O303" s="685">
        <v>5</v>
      </c>
      <c r="P303" s="685">
        <f>VLOOKUP(O303,LOI_LPH[],2,TRUE)</f>
        <v>300</v>
      </c>
    </row>
    <row r="304" spans="1:16" ht="21.75" customHeight="1" outlineLevel="2" x14ac:dyDescent="0.25">
      <c r="A304" s="634">
        <v>412</v>
      </c>
      <c r="B304" s="635" t="s">
        <v>293</v>
      </c>
      <c r="C304" s="657" t="s">
        <v>317</v>
      </c>
      <c r="D304" s="690"/>
      <c r="E304" s="690"/>
      <c r="F304" s="695" t="s">
        <v>1687</v>
      </c>
      <c r="G304" s="735"/>
      <c r="H304" s="639" t="s">
        <v>4021</v>
      </c>
      <c r="I304" s="695"/>
      <c r="J304" s="659"/>
      <c r="K304" s="655" t="s">
        <v>1552</v>
      </c>
      <c r="L304" s="659" t="s">
        <v>1688</v>
      </c>
      <c r="M304" s="655">
        <v>2020</v>
      </c>
      <c r="N304" s="685" t="s">
        <v>4007</v>
      </c>
      <c r="O304" s="685">
        <v>5</v>
      </c>
      <c r="P304" s="685">
        <f>VLOOKUP(O304,LOI_LPH[],2,TRUE)</f>
        <v>300</v>
      </c>
    </row>
    <row r="305" spans="1:16" s="575" customFormat="1" ht="21.75" customHeight="1" outlineLevel="2" collapsed="1" x14ac:dyDescent="0.2">
      <c r="A305" s="740">
        <v>412</v>
      </c>
      <c r="B305" s="712" t="s">
        <v>293</v>
      </c>
      <c r="C305" s="741" t="s">
        <v>320</v>
      </c>
      <c r="D305" s="742"/>
      <c r="E305" s="742"/>
      <c r="F305" s="743" t="s">
        <v>321</v>
      </c>
      <c r="G305" s="744" t="s">
        <v>266</v>
      </c>
      <c r="H305" s="745" t="s">
        <v>47</v>
      </c>
      <c r="I305" s="746" t="s">
        <v>315</v>
      </c>
      <c r="J305" s="747" t="s">
        <v>47</v>
      </c>
      <c r="K305" s="748" t="s">
        <v>47</v>
      </c>
      <c r="L305" s="749" t="s">
        <v>47</v>
      </c>
      <c r="M305" s="748" t="s">
        <v>47</v>
      </c>
      <c r="N305" s="747" t="s">
        <v>4008</v>
      </c>
      <c r="O305" s="747">
        <v>3</v>
      </c>
      <c r="P305" s="747">
        <f>VLOOKUP(O305,LOI_LPH[],2,TRUE)</f>
        <v>200</v>
      </c>
    </row>
    <row r="306" spans="1:16" ht="21.75" customHeight="1" outlineLevel="2" x14ac:dyDescent="0.2">
      <c r="A306" s="634">
        <v>412</v>
      </c>
      <c r="B306" s="635" t="s">
        <v>293</v>
      </c>
      <c r="C306" s="657" t="s">
        <v>320</v>
      </c>
      <c r="D306" s="690"/>
      <c r="E306" s="690"/>
      <c r="F306" s="695" t="s">
        <v>1615</v>
      </c>
      <c r="G306" s="735"/>
      <c r="H306" s="639" t="s">
        <v>4021</v>
      </c>
      <c r="I306" s="695"/>
      <c r="J306" s="659"/>
      <c r="K306" s="640" t="s">
        <v>1518</v>
      </c>
      <c r="L306" s="659" t="s">
        <v>1564</v>
      </c>
      <c r="M306" s="655" t="s">
        <v>1689</v>
      </c>
      <c r="N306" s="685" t="s">
        <v>4007</v>
      </c>
      <c r="O306" s="685">
        <v>5</v>
      </c>
      <c r="P306" s="685">
        <f>VLOOKUP(O306,LOI_LPH[],2,TRUE)</f>
        <v>300</v>
      </c>
    </row>
    <row r="307" spans="1:16" ht="21.75" customHeight="1" outlineLevel="2" x14ac:dyDescent="0.25">
      <c r="A307" s="634">
        <v>412</v>
      </c>
      <c r="B307" s="635" t="s">
        <v>293</v>
      </c>
      <c r="C307" s="657" t="s">
        <v>320</v>
      </c>
      <c r="D307" s="690"/>
      <c r="E307" s="690"/>
      <c r="F307" s="695" t="s">
        <v>1685</v>
      </c>
      <c r="G307" s="735"/>
      <c r="H307" s="639" t="s">
        <v>4021</v>
      </c>
      <c r="I307" s="695"/>
      <c r="J307" s="659"/>
      <c r="K307" s="655" t="s">
        <v>1533</v>
      </c>
      <c r="L307" s="659" t="s">
        <v>47</v>
      </c>
      <c r="M307" s="655" t="s">
        <v>1686</v>
      </c>
      <c r="N307" s="685" t="s">
        <v>4007</v>
      </c>
      <c r="O307" s="685">
        <v>5</v>
      </c>
      <c r="P307" s="685">
        <f>VLOOKUP(O307,LOI_LPH[],2,TRUE)</f>
        <v>300</v>
      </c>
    </row>
    <row r="308" spans="1:16" ht="21.75" customHeight="1" outlineLevel="2" x14ac:dyDescent="0.25">
      <c r="A308" s="634">
        <v>412</v>
      </c>
      <c r="B308" s="635" t="s">
        <v>293</v>
      </c>
      <c r="C308" s="657" t="s">
        <v>320</v>
      </c>
      <c r="D308" s="690"/>
      <c r="E308" s="690"/>
      <c r="F308" s="695" t="s">
        <v>1690</v>
      </c>
      <c r="G308" s="735"/>
      <c r="H308" s="639" t="s">
        <v>4021</v>
      </c>
      <c r="I308" s="695"/>
      <c r="J308" s="659"/>
      <c r="K308" s="655" t="s">
        <v>1691</v>
      </c>
      <c r="L308" s="659" t="s">
        <v>1688</v>
      </c>
      <c r="M308" s="655" t="s">
        <v>1569</v>
      </c>
      <c r="N308" s="685" t="s">
        <v>4007</v>
      </c>
      <c r="O308" s="685">
        <v>5</v>
      </c>
      <c r="P308" s="685">
        <f>VLOOKUP(O308,LOI_LPH[],2,TRUE)</f>
        <v>300</v>
      </c>
    </row>
    <row r="309" spans="1:16" ht="21.75" customHeight="1" outlineLevel="2" x14ac:dyDescent="0.25">
      <c r="A309" s="634">
        <v>412</v>
      </c>
      <c r="B309" s="635" t="s">
        <v>293</v>
      </c>
      <c r="C309" s="657" t="s">
        <v>320</v>
      </c>
      <c r="D309" s="690"/>
      <c r="E309" s="690"/>
      <c r="F309" s="695" t="s">
        <v>1687</v>
      </c>
      <c r="G309" s="735"/>
      <c r="H309" s="639" t="s">
        <v>4021</v>
      </c>
      <c r="I309" s="695"/>
      <c r="J309" s="659"/>
      <c r="K309" s="655" t="s">
        <v>1552</v>
      </c>
      <c r="L309" s="659" t="s">
        <v>1688</v>
      </c>
      <c r="M309" s="655">
        <v>2020</v>
      </c>
      <c r="N309" s="685" t="s">
        <v>4007</v>
      </c>
      <c r="O309" s="685">
        <v>5</v>
      </c>
      <c r="P309" s="685">
        <f>VLOOKUP(O309,LOI_LPH[],2,TRUE)</f>
        <v>300</v>
      </c>
    </row>
    <row r="310" spans="1:16" s="575" customFormat="1" ht="21.75" customHeight="1" outlineLevel="2" collapsed="1" x14ac:dyDescent="0.2">
      <c r="A310" s="737">
        <v>412</v>
      </c>
      <c r="B310" s="666" t="s">
        <v>293</v>
      </c>
      <c r="C310" s="738" t="s">
        <v>322</v>
      </c>
      <c r="D310" s="739"/>
      <c r="E310" s="739"/>
      <c r="F310" s="680" t="s">
        <v>323</v>
      </c>
      <c r="G310" s="681" t="s">
        <v>324</v>
      </c>
      <c r="H310" s="668" t="s">
        <v>47</v>
      </c>
      <c r="I310" s="669" t="s">
        <v>66</v>
      </c>
      <c r="J310" s="670" t="s">
        <v>47</v>
      </c>
      <c r="K310" s="671" t="s">
        <v>47</v>
      </c>
      <c r="L310" s="672" t="s">
        <v>47</v>
      </c>
      <c r="M310" s="671" t="s">
        <v>47</v>
      </c>
      <c r="N310" s="670" t="s">
        <v>4007</v>
      </c>
      <c r="O310" s="670">
        <v>3</v>
      </c>
      <c r="P310" s="670">
        <f>VLOOKUP(O310,LOI_LPH[],2,TRUE)</f>
        <v>200</v>
      </c>
    </row>
    <row r="311" spans="1:16" ht="21.75" customHeight="1" outlineLevel="2" x14ac:dyDescent="0.2">
      <c r="A311" s="634">
        <v>412</v>
      </c>
      <c r="B311" s="635" t="s">
        <v>293</v>
      </c>
      <c r="C311" s="657" t="s">
        <v>322</v>
      </c>
      <c r="D311" s="690"/>
      <c r="E311" s="690"/>
      <c r="F311" s="695" t="s">
        <v>1615</v>
      </c>
      <c r="G311" s="735"/>
      <c r="H311" s="639" t="s">
        <v>4021</v>
      </c>
      <c r="I311" s="695"/>
      <c r="J311" s="659"/>
      <c r="K311" s="640" t="s">
        <v>1518</v>
      </c>
      <c r="L311" s="659" t="s">
        <v>1564</v>
      </c>
      <c r="M311" s="655" t="s">
        <v>1692</v>
      </c>
      <c r="N311" s="685" t="s">
        <v>4007</v>
      </c>
      <c r="O311" s="685">
        <v>5</v>
      </c>
      <c r="P311" s="685">
        <f>VLOOKUP(O311,LOI_LPH[],2,TRUE)</f>
        <v>300</v>
      </c>
    </row>
    <row r="312" spans="1:16" ht="21.75" customHeight="1" outlineLevel="2" x14ac:dyDescent="0.25">
      <c r="A312" s="634">
        <v>412</v>
      </c>
      <c r="B312" s="635" t="s">
        <v>293</v>
      </c>
      <c r="C312" s="657" t="s">
        <v>322</v>
      </c>
      <c r="D312" s="690"/>
      <c r="E312" s="690"/>
      <c r="F312" s="695" t="s">
        <v>1693</v>
      </c>
      <c r="G312" s="735"/>
      <c r="H312" s="639" t="s">
        <v>4021</v>
      </c>
      <c r="I312" s="695" t="s">
        <v>1639</v>
      </c>
      <c r="J312" s="659" t="s">
        <v>1640</v>
      </c>
      <c r="K312" s="655" t="s">
        <v>1641</v>
      </c>
      <c r="L312" s="659" t="s">
        <v>1642</v>
      </c>
      <c r="M312" s="655" t="s">
        <v>1569</v>
      </c>
      <c r="N312" s="685" t="s">
        <v>4007</v>
      </c>
      <c r="O312" s="685">
        <v>5</v>
      </c>
      <c r="P312" s="685">
        <f>VLOOKUP(O312,LOI_LPH[],2,TRUE)</f>
        <v>300</v>
      </c>
    </row>
    <row r="313" spans="1:16" ht="21.75" customHeight="1" outlineLevel="2" x14ac:dyDescent="0.25">
      <c r="A313" s="634">
        <v>412</v>
      </c>
      <c r="B313" s="635" t="s">
        <v>293</v>
      </c>
      <c r="C313" s="657" t="s">
        <v>322</v>
      </c>
      <c r="D313" s="690"/>
      <c r="E313" s="690"/>
      <c r="F313" s="695" t="s">
        <v>1694</v>
      </c>
      <c r="G313" s="735"/>
      <c r="H313" s="639" t="s">
        <v>4021</v>
      </c>
      <c r="I313" s="695"/>
      <c r="J313" s="659"/>
      <c r="K313" s="655" t="s">
        <v>1641</v>
      </c>
      <c r="L313" s="659" t="s">
        <v>1644</v>
      </c>
      <c r="M313" s="655" t="s">
        <v>1569</v>
      </c>
      <c r="N313" s="685" t="s">
        <v>4007</v>
      </c>
      <c r="O313" s="685">
        <v>5</v>
      </c>
      <c r="P313" s="685">
        <f>VLOOKUP(O313,LOI_LPH[],2,TRUE)</f>
        <v>300</v>
      </c>
    </row>
    <row r="314" spans="1:16" ht="21.75" customHeight="1" outlineLevel="2" x14ac:dyDescent="0.2">
      <c r="A314" s="634">
        <v>412</v>
      </c>
      <c r="B314" s="635" t="s">
        <v>293</v>
      </c>
      <c r="C314" s="657" t="s">
        <v>322</v>
      </c>
      <c r="D314" s="690"/>
      <c r="E314" s="690"/>
      <c r="F314" s="695" t="s">
        <v>1695</v>
      </c>
      <c r="G314" s="735"/>
      <c r="H314" s="639" t="s">
        <v>4021</v>
      </c>
      <c r="I314" s="695"/>
      <c r="J314" s="659"/>
      <c r="K314" s="640" t="s">
        <v>1520</v>
      </c>
      <c r="L314" s="659" t="s">
        <v>1564</v>
      </c>
      <c r="M314" s="655" t="s">
        <v>1565</v>
      </c>
      <c r="N314" s="685" t="s">
        <v>4007</v>
      </c>
      <c r="O314" s="685">
        <v>5</v>
      </c>
      <c r="P314" s="685">
        <f>VLOOKUP(O314,LOI_LPH[],2,TRUE)</f>
        <v>300</v>
      </c>
    </row>
    <row r="315" spans="1:16" ht="21.75" customHeight="1" outlineLevel="2" x14ac:dyDescent="0.2">
      <c r="A315" s="634">
        <v>412</v>
      </c>
      <c r="B315" s="635" t="s">
        <v>293</v>
      </c>
      <c r="C315" s="657" t="s">
        <v>322</v>
      </c>
      <c r="D315" s="690"/>
      <c r="E315" s="690"/>
      <c r="F315" s="695" t="s">
        <v>1696</v>
      </c>
      <c r="G315" s="735"/>
      <c r="H315" s="639" t="s">
        <v>4021</v>
      </c>
      <c r="I315" s="695"/>
      <c r="J315" s="659"/>
      <c r="K315" s="640" t="s">
        <v>3972</v>
      </c>
      <c r="L315" s="659" t="s">
        <v>1697</v>
      </c>
      <c r="M315" s="655" t="s">
        <v>1569</v>
      </c>
      <c r="N315" s="685" t="s">
        <v>4007</v>
      </c>
      <c r="O315" s="685">
        <v>5</v>
      </c>
      <c r="P315" s="685">
        <f>VLOOKUP(O315,LOI_LPH[],2,TRUE)</f>
        <v>300</v>
      </c>
    </row>
    <row r="316" spans="1:16" s="575" customFormat="1" ht="21.75" customHeight="1" outlineLevel="2" collapsed="1" x14ac:dyDescent="0.2">
      <c r="A316" s="737">
        <v>412</v>
      </c>
      <c r="B316" s="666" t="s">
        <v>293</v>
      </c>
      <c r="C316" s="738" t="s">
        <v>325</v>
      </c>
      <c r="D316" s="739"/>
      <c r="E316" s="739"/>
      <c r="F316" s="680" t="s">
        <v>326</v>
      </c>
      <c r="G316" s="681" t="s">
        <v>66</v>
      </c>
      <c r="H316" s="668" t="s">
        <v>47</v>
      </c>
      <c r="I316" s="669" t="s">
        <v>66</v>
      </c>
      <c r="J316" s="670" t="s">
        <v>47</v>
      </c>
      <c r="K316" s="671" t="s">
        <v>47</v>
      </c>
      <c r="L316" s="672" t="s">
        <v>47</v>
      </c>
      <c r="M316" s="671" t="s">
        <v>47</v>
      </c>
      <c r="N316" s="670" t="s">
        <v>4007</v>
      </c>
      <c r="O316" s="670">
        <v>3</v>
      </c>
      <c r="P316" s="670">
        <f>VLOOKUP(O316,LOI_LPH[],2,TRUE)</f>
        <v>200</v>
      </c>
    </row>
    <row r="317" spans="1:16" ht="21.75" customHeight="1" outlineLevel="2" x14ac:dyDescent="0.2">
      <c r="A317" s="634">
        <v>412</v>
      </c>
      <c r="B317" s="635" t="s">
        <v>293</v>
      </c>
      <c r="C317" s="657" t="s">
        <v>325</v>
      </c>
      <c r="D317" s="690"/>
      <c r="E317" s="690"/>
      <c r="F317" s="695" t="s">
        <v>1698</v>
      </c>
      <c r="G317" s="735"/>
      <c r="H317" s="639" t="s">
        <v>4021</v>
      </c>
      <c r="I317" s="695"/>
      <c r="J317" s="659"/>
      <c r="K317" s="640" t="s">
        <v>1518</v>
      </c>
      <c r="L317" s="659" t="s">
        <v>1564</v>
      </c>
      <c r="M317" s="655" t="s">
        <v>1699</v>
      </c>
      <c r="N317" s="685" t="s">
        <v>4007</v>
      </c>
      <c r="O317" s="685">
        <v>5</v>
      </c>
      <c r="P317" s="685">
        <f>VLOOKUP(O317,LOI_LPH[],2,TRUE)</f>
        <v>300</v>
      </c>
    </row>
    <row r="318" spans="1:16" ht="21.75" customHeight="1" outlineLevel="2" x14ac:dyDescent="0.2">
      <c r="A318" s="634">
        <v>412</v>
      </c>
      <c r="B318" s="635" t="s">
        <v>293</v>
      </c>
      <c r="C318" s="657" t="s">
        <v>325</v>
      </c>
      <c r="D318" s="690"/>
      <c r="E318" s="690"/>
      <c r="F318" s="695" t="s">
        <v>1700</v>
      </c>
      <c r="G318" s="735"/>
      <c r="H318" s="639" t="s">
        <v>4021</v>
      </c>
      <c r="I318" s="695"/>
      <c r="J318" s="659"/>
      <c r="K318" s="640" t="s">
        <v>3972</v>
      </c>
      <c r="L318" s="659" t="s">
        <v>1658</v>
      </c>
      <c r="M318" s="655" t="s">
        <v>1569</v>
      </c>
      <c r="N318" s="685" t="s">
        <v>4007</v>
      </c>
      <c r="O318" s="685">
        <v>5</v>
      </c>
      <c r="P318" s="685">
        <f>VLOOKUP(O318,LOI_LPH[],2,TRUE)</f>
        <v>300</v>
      </c>
    </row>
    <row r="319" spans="1:16" ht="21.75" customHeight="1" outlineLevel="2" x14ac:dyDescent="0.2">
      <c r="A319" s="634">
        <v>412</v>
      </c>
      <c r="B319" s="635" t="s">
        <v>293</v>
      </c>
      <c r="C319" s="657" t="s">
        <v>325</v>
      </c>
      <c r="D319" s="690"/>
      <c r="E319" s="690"/>
      <c r="F319" s="695" t="s">
        <v>1701</v>
      </c>
      <c r="G319" s="735"/>
      <c r="H319" s="639" t="s">
        <v>4021</v>
      </c>
      <c r="I319" s="695"/>
      <c r="J319" s="659"/>
      <c r="K319" s="640" t="s">
        <v>3972</v>
      </c>
      <c r="L319" s="659" t="s">
        <v>4057</v>
      </c>
      <c r="M319" s="655" t="s">
        <v>1569</v>
      </c>
      <c r="N319" s="685" t="s">
        <v>4007</v>
      </c>
      <c r="O319" s="685">
        <v>5</v>
      </c>
      <c r="P319" s="685">
        <f>VLOOKUP(O319,LOI_LPH[],2,TRUE)</f>
        <v>300</v>
      </c>
    </row>
    <row r="320" spans="1:16" ht="21.75" customHeight="1" outlineLevel="2" x14ac:dyDescent="0.25">
      <c r="A320" s="634">
        <v>412</v>
      </c>
      <c r="B320" s="635" t="s">
        <v>293</v>
      </c>
      <c r="C320" s="657" t="s">
        <v>325</v>
      </c>
      <c r="D320" s="690"/>
      <c r="E320" s="690"/>
      <c r="F320" s="695" t="s">
        <v>1702</v>
      </c>
      <c r="G320" s="735"/>
      <c r="H320" s="639" t="s">
        <v>4021</v>
      </c>
      <c r="I320" s="695"/>
      <c r="J320" s="659"/>
      <c r="K320" s="655" t="s">
        <v>1641</v>
      </c>
      <c r="L320" s="659" t="s">
        <v>1644</v>
      </c>
      <c r="M320" s="655" t="s">
        <v>1569</v>
      </c>
      <c r="N320" s="685" t="s">
        <v>4007</v>
      </c>
      <c r="O320" s="685">
        <v>5</v>
      </c>
      <c r="P320" s="685">
        <f>VLOOKUP(O320,LOI_LPH[],2,TRUE)</f>
        <v>300</v>
      </c>
    </row>
    <row r="321" spans="1:16" ht="21.75" customHeight="1" outlineLevel="2" x14ac:dyDescent="0.2">
      <c r="A321" s="634">
        <v>412</v>
      </c>
      <c r="B321" s="635" t="s">
        <v>293</v>
      </c>
      <c r="C321" s="657" t="s">
        <v>325</v>
      </c>
      <c r="D321" s="690"/>
      <c r="E321" s="690"/>
      <c r="F321" s="695" t="s">
        <v>1703</v>
      </c>
      <c r="G321" s="735"/>
      <c r="H321" s="639" t="s">
        <v>4021</v>
      </c>
      <c r="I321" s="695"/>
      <c r="J321" s="659"/>
      <c r="K321" s="640" t="s">
        <v>3972</v>
      </c>
      <c r="L321" s="659" t="s">
        <v>4057</v>
      </c>
      <c r="M321" s="655" t="s">
        <v>1569</v>
      </c>
      <c r="N321" s="685" t="s">
        <v>4007</v>
      </c>
      <c r="O321" s="685">
        <v>5</v>
      </c>
      <c r="P321" s="685">
        <f>VLOOKUP(O321,LOI_LPH[],2,TRUE)</f>
        <v>300</v>
      </c>
    </row>
    <row r="322" spans="1:16" ht="21.75" customHeight="1" outlineLevel="2" x14ac:dyDescent="0.2">
      <c r="A322" s="634">
        <v>412</v>
      </c>
      <c r="B322" s="635" t="s">
        <v>293</v>
      </c>
      <c r="C322" s="657" t="s">
        <v>325</v>
      </c>
      <c r="D322" s="690"/>
      <c r="E322" s="690"/>
      <c r="F322" s="695" t="s">
        <v>1704</v>
      </c>
      <c r="G322" s="735"/>
      <c r="H322" s="639" t="s">
        <v>4021</v>
      </c>
      <c r="I322" s="695"/>
      <c r="J322" s="659"/>
      <c r="K322" s="640" t="s">
        <v>1518</v>
      </c>
      <c r="L322" s="659" t="s">
        <v>1564</v>
      </c>
      <c r="M322" s="655" t="s">
        <v>1705</v>
      </c>
      <c r="N322" s="685" t="s">
        <v>4007</v>
      </c>
      <c r="O322" s="685">
        <v>5</v>
      </c>
      <c r="P322" s="685">
        <f>VLOOKUP(O322,LOI_LPH[],2,TRUE)</f>
        <v>300</v>
      </c>
    </row>
    <row r="323" spans="1:16" ht="21.75" customHeight="1" outlineLevel="2" x14ac:dyDescent="0.2">
      <c r="A323" s="634">
        <v>412</v>
      </c>
      <c r="B323" s="635" t="s">
        <v>293</v>
      </c>
      <c r="C323" s="657" t="s">
        <v>325</v>
      </c>
      <c r="D323" s="690"/>
      <c r="E323" s="690"/>
      <c r="F323" s="695" t="s">
        <v>1659</v>
      </c>
      <c r="G323" s="735"/>
      <c r="H323" s="639" t="s">
        <v>4021</v>
      </c>
      <c r="I323" s="695"/>
      <c r="J323" s="659"/>
      <c r="K323" s="640" t="s">
        <v>3972</v>
      </c>
      <c r="L323" s="659" t="s">
        <v>1642</v>
      </c>
      <c r="M323" s="655" t="s">
        <v>1569</v>
      </c>
      <c r="N323" s="685" t="s">
        <v>4007</v>
      </c>
      <c r="O323" s="685">
        <v>5</v>
      </c>
      <c r="P323" s="685">
        <f>VLOOKUP(O323,LOI_LPH[],2,TRUE)</f>
        <v>300</v>
      </c>
    </row>
    <row r="324" spans="1:16" s="575" customFormat="1" ht="21.75" customHeight="1" outlineLevel="2" collapsed="1" x14ac:dyDescent="0.2">
      <c r="A324" s="737">
        <v>412</v>
      </c>
      <c r="B324" s="666" t="s">
        <v>293</v>
      </c>
      <c r="C324" s="738" t="s">
        <v>327</v>
      </c>
      <c r="D324" s="739"/>
      <c r="E324" s="739"/>
      <c r="F324" s="680" t="s">
        <v>328</v>
      </c>
      <c r="G324" s="681" t="s">
        <v>66</v>
      </c>
      <c r="H324" s="668" t="s">
        <v>47</v>
      </c>
      <c r="I324" s="669" t="s">
        <v>66</v>
      </c>
      <c r="J324" s="670" t="s">
        <v>47</v>
      </c>
      <c r="K324" s="671" t="s">
        <v>47</v>
      </c>
      <c r="L324" s="672" t="s">
        <v>47</v>
      </c>
      <c r="M324" s="671" t="s">
        <v>47</v>
      </c>
      <c r="N324" s="670" t="s">
        <v>4007</v>
      </c>
      <c r="O324" s="670">
        <v>3</v>
      </c>
      <c r="P324" s="670">
        <f>VLOOKUP(O324,LOI_LPH[],2,TRUE)</f>
        <v>200</v>
      </c>
    </row>
    <row r="325" spans="1:16" ht="21.75" customHeight="1" outlineLevel="2" x14ac:dyDescent="0.2">
      <c r="A325" s="634">
        <v>412</v>
      </c>
      <c r="B325" s="635" t="s">
        <v>293</v>
      </c>
      <c r="C325" s="657" t="s">
        <v>327</v>
      </c>
      <c r="D325" s="690"/>
      <c r="E325" s="690"/>
      <c r="F325" s="695" t="s">
        <v>1627</v>
      </c>
      <c r="G325" s="735"/>
      <c r="H325" s="639" t="s">
        <v>4021</v>
      </c>
      <c r="I325" s="695"/>
      <c r="J325" s="659"/>
      <c r="K325" s="640" t="s">
        <v>3972</v>
      </c>
      <c r="L325" s="659" t="s">
        <v>1633</v>
      </c>
      <c r="M325" s="751" t="s">
        <v>1569</v>
      </c>
      <c r="N325" s="685" t="s">
        <v>4007</v>
      </c>
      <c r="O325" s="685">
        <v>5</v>
      </c>
      <c r="P325" s="685">
        <f>VLOOKUP(O325,LOI_LPH[],2,TRUE)</f>
        <v>300</v>
      </c>
    </row>
    <row r="326" spans="1:16" s="575" customFormat="1" ht="21.75" customHeight="1" outlineLevel="2" collapsed="1" x14ac:dyDescent="0.2">
      <c r="A326" s="740">
        <v>412</v>
      </c>
      <c r="B326" s="712" t="s">
        <v>293</v>
      </c>
      <c r="C326" s="741" t="s">
        <v>329</v>
      </c>
      <c r="D326" s="742"/>
      <c r="E326" s="742"/>
      <c r="F326" s="743" t="s">
        <v>263</v>
      </c>
      <c r="G326" s="744" t="s">
        <v>66</v>
      </c>
      <c r="H326" s="745" t="s">
        <v>47</v>
      </c>
      <c r="I326" s="746" t="s">
        <v>67</v>
      </c>
      <c r="J326" s="747" t="s">
        <v>47</v>
      </c>
      <c r="K326" s="748" t="s">
        <v>47</v>
      </c>
      <c r="L326" s="749" t="s">
        <v>47</v>
      </c>
      <c r="M326" s="748" t="s">
        <v>47</v>
      </c>
      <c r="N326" s="747" t="s">
        <v>4007</v>
      </c>
      <c r="O326" s="747">
        <v>3</v>
      </c>
      <c r="P326" s="747">
        <f>VLOOKUP(O326,LOI_LPH[],2,TRUE)</f>
        <v>200</v>
      </c>
    </row>
    <row r="327" spans="1:16" ht="21.75" customHeight="1" outlineLevel="2" x14ac:dyDescent="0.2">
      <c r="A327" s="634">
        <v>412</v>
      </c>
      <c r="B327" s="635" t="s">
        <v>293</v>
      </c>
      <c r="C327" s="657" t="s">
        <v>329</v>
      </c>
      <c r="D327" s="690"/>
      <c r="E327" s="690"/>
      <c r="F327" s="695" t="s">
        <v>1627</v>
      </c>
      <c r="G327" s="735"/>
      <c r="H327" s="639" t="s">
        <v>4021</v>
      </c>
      <c r="I327" s="695"/>
      <c r="J327" s="659"/>
      <c r="K327" s="640" t="s">
        <v>3972</v>
      </c>
      <c r="L327" s="659" t="s">
        <v>1633</v>
      </c>
      <c r="M327" s="655" t="s">
        <v>1569</v>
      </c>
      <c r="N327" s="685" t="s">
        <v>4007</v>
      </c>
      <c r="O327" s="685">
        <v>5</v>
      </c>
      <c r="P327" s="685">
        <f>VLOOKUP(O327,LOI_LPH[],2,TRUE)</f>
        <v>300</v>
      </c>
    </row>
    <row r="328" spans="1:16" ht="21.75" customHeight="1" outlineLevel="2" x14ac:dyDescent="0.2">
      <c r="A328" s="634">
        <v>412</v>
      </c>
      <c r="B328" s="635" t="s">
        <v>293</v>
      </c>
      <c r="C328" s="657" t="s">
        <v>329</v>
      </c>
      <c r="D328" s="690"/>
      <c r="E328" s="690"/>
      <c r="F328" s="695" t="s">
        <v>1629</v>
      </c>
      <c r="G328" s="735"/>
      <c r="H328" s="639" t="s">
        <v>4021</v>
      </c>
      <c r="I328" s="695"/>
      <c r="J328" s="659"/>
      <c r="K328" s="640" t="s">
        <v>1520</v>
      </c>
      <c r="L328" s="659" t="s">
        <v>1564</v>
      </c>
      <c r="M328" s="655" t="s">
        <v>1565</v>
      </c>
      <c r="N328" s="685" t="s">
        <v>4007</v>
      </c>
      <c r="O328" s="685">
        <v>5</v>
      </c>
      <c r="P328" s="685">
        <f>VLOOKUP(O328,LOI_LPH[],2,TRUE)</f>
        <v>300</v>
      </c>
    </row>
    <row r="329" spans="1:16" s="575" customFormat="1" ht="21.75" customHeight="1" outlineLevel="2" collapsed="1" x14ac:dyDescent="0.2">
      <c r="A329" s="740">
        <v>412</v>
      </c>
      <c r="B329" s="712" t="s">
        <v>293</v>
      </c>
      <c r="C329" s="741" t="s">
        <v>330</v>
      </c>
      <c r="D329" s="742"/>
      <c r="E329" s="742"/>
      <c r="F329" s="743" t="s">
        <v>298</v>
      </c>
      <c r="G329" s="744" t="s">
        <v>266</v>
      </c>
      <c r="H329" s="745" t="s">
        <v>47</v>
      </c>
      <c r="I329" s="746" t="s">
        <v>272</v>
      </c>
      <c r="J329" s="747" t="s">
        <v>47</v>
      </c>
      <c r="K329" s="748" t="s">
        <v>47</v>
      </c>
      <c r="L329" s="749" t="s">
        <v>47</v>
      </c>
      <c r="M329" s="748" t="s">
        <v>47</v>
      </c>
      <c r="N329" s="747" t="s">
        <v>4007</v>
      </c>
      <c r="O329" s="747">
        <v>3</v>
      </c>
      <c r="P329" s="747">
        <f>VLOOKUP(O329,LOI_LPH[],2,TRUE)</f>
        <v>200</v>
      </c>
    </row>
    <row r="330" spans="1:16" ht="21.75" customHeight="1" outlineLevel="2" x14ac:dyDescent="0.2">
      <c r="A330" s="634">
        <v>412</v>
      </c>
      <c r="B330" s="635" t="s">
        <v>293</v>
      </c>
      <c r="C330" s="657" t="s">
        <v>330</v>
      </c>
      <c r="D330" s="690"/>
      <c r="E330" s="690"/>
      <c r="F330" s="695" t="s">
        <v>1666</v>
      </c>
      <c r="G330" s="735"/>
      <c r="H330" s="639" t="s">
        <v>4021</v>
      </c>
      <c r="I330" s="695"/>
      <c r="J330" s="659"/>
      <c r="K330" s="640" t="s">
        <v>1518</v>
      </c>
      <c r="L330" s="659" t="s">
        <v>1564</v>
      </c>
      <c r="M330" s="655" t="s">
        <v>1667</v>
      </c>
      <c r="N330" s="685" t="s">
        <v>4007</v>
      </c>
      <c r="O330" s="685">
        <v>5</v>
      </c>
      <c r="P330" s="685">
        <f>VLOOKUP(O330,LOI_LPH[],2,TRUE)</f>
        <v>300</v>
      </c>
    </row>
    <row r="331" spans="1:16" ht="21.75" customHeight="1" outlineLevel="2" x14ac:dyDescent="0.2">
      <c r="A331" s="634">
        <v>412</v>
      </c>
      <c r="B331" s="635" t="s">
        <v>293</v>
      </c>
      <c r="C331" s="657" t="s">
        <v>330</v>
      </c>
      <c r="D331" s="690"/>
      <c r="E331" s="690"/>
      <c r="F331" s="695" t="s">
        <v>1668</v>
      </c>
      <c r="G331" s="735"/>
      <c r="H331" s="639" t="s">
        <v>4021</v>
      </c>
      <c r="I331" s="695" t="s">
        <v>1527</v>
      </c>
      <c r="J331" s="659" t="s">
        <v>1527</v>
      </c>
      <c r="K331" s="640" t="s">
        <v>1518</v>
      </c>
      <c r="L331" s="659" t="s">
        <v>1564</v>
      </c>
      <c r="M331" s="655" t="s">
        <v>1567</v>
      </c>
      <c r="N331" s="685" t="s">
        <v>4007</v>
      </c>
      <c r="O331" s="685">
        <v>8</v>
      </c>
      <c r="P331" s="685">
        <f>VLOOKUP(O331,LOI_LPH[],2,TRUE)</f>
        <v>500</v>
      </c>
    </row>
    <row r="332" spans="1:16" s="575" customFormat="1" ht="21.75" customHeight="1" outlineLevel="2" collapsed="1" x14ac:dyDescent="0.2">
      <c r="A332" s="740">
        <v>412</v>
      </c>
      <c r="B332" s="712" t="s">
        <v>293</v>
      </c>
      <c r="C332" s="741" t="s">
        <v>331</v>
      </c>
      <c r="D332" s="742"/>
      <c r="E332" s="742"/>
      <c r="F332" s="743" t="s">
        <v>332</v>
      </c>
      <c r="G332" s="744" t="s">
        <v>66</v>
      </c>
      <c r="H332" s="745" t="s">
        <v>47</v>
      </c>
      <c r="I332" s="746" t="s">
        <v>66</v>
      </c>
      <c r="J332" s="747" t="s">
        <v>47</v>
      </c>
      <c r="K332" s="748" t="s">
        <v>47</v>
      </c>
      <c r="L332" s="749" t="s">
        <v>47</v>
      </c>
      <c r="M332" s="748" t="s">
        <v>47</v>
      </c>
      <c r="N332" s="747" t="s">
        <v>4007</v>
      </c>
      <c r="O332" s="747">
        <v>3</v>
      </c>
      <c r="P332" s="747">
        <f>VLOOKUP(O332,LOI_LPH[],2,TRUE)</f>
        <v>200</v>
      </c>
    </row>
    <row r="333" spans="1:16" ht="21.75" customHeight="1" outlineLevel="2" x14ac:dyDescent="0.2">
      <c r="A333" s="634">
        <v>412</v>
      </c>
      <c r="B333" s="635" t="s">
        <v>293</v>
      </c>
      <c r="C333" s="657" t="s">
        <v>331</v>
      </c>
      <c r="D333" s="690"/>
      <c r="E333" s="690"/>
      <c r="F333" s="695" t="s">
        <v>1706</v>
      </c>
      <c r="G333" s="735"/>
      <c r="H333" s="639" t="s">
        <v>4021</v>
      </c>
      <c r="I333" s="695"/>
      <c r="J333" s="659"/>
      <c r="K333" s="640" t="s">
        <v>3972</v>
      </c>
      <c r="L333" s="659" t="s">
        <v>1568</v>
      </c>
      <c r="M333" s="751" t="s">
        <v>1569</v>
      </c>
      <c r="N333" s="685" t="s">
        <v>4007</v>
      </c>
      <c r="O333" s="685">
        <v>5</v>
      </c>
      <c r="P333" s="685">
        <f>VLOOKUP(O333,LOI_LPH[],2,TRUE)</f>
        <v>300</v>
      </c>
    </row>
    <row r="334" spans="1:16" ht="21.75" customHeight="1" outlineLevel="2" x14ac:dyDescent="0.2">
      <c r="A334" s="634">
        <v>412</v>
      </c>
      <c r="B334" s="635" t="s">
        <v>293</v>
      </c>
      <c r="C334" s="657" t="s">
        <v>331</v>
      </c>
      <c r="D334" s="690"/>
      <c r="E334" s="690"/>
      <c r="F334" s="695" t="s">
        <v>1707</v>
      </c>
      <c r="G334" s="735"/>
      <c r="H334" s="639" t="s">
        <v>4021</v>
      </c>
      <c r="I334" s="695"/>
      <c r="J334" s="659"/>
      <c r="K334" s="640" t="s">
        <v>1518</v>
      </c>
      <c r="L334" s="659" t="s">
        <v>47</v>
      </c>
      <c r="M334" s="751" t="s">
        <v>1567</v>
      </c>
      <c r="N334" s="685" t="s">
        <v>4007</v>
      </c>
      <c r="O334" s="685">
        <v>5</v>
      </c>
      <c r="P334" s="685">
        <f>VLOOKUP(O334,LOI_LPH[],2,TRUE)</f>
        <v>300</v>
      </c>
    </row>
    <row r="335" spans="1:16" ht="21.75" customHeight="1" outlineLevel="2" x14ac:dyDescent="0.2">
      <c r="A335" s="634">
        <v>412</v>
      </c>
      <c r="B335" s="635" t="s">
        <v>293</v>
      </c>
      <c r="C335" s="657" t="s">
        <v>331</v>
      </c>
      <c r="D335" s="690"/>
      <c r="E335" s="690"/>
      <c r="F335" s="695" t="s">
        <v>1708</v>
      </c>
      <c r="G335" s="735"/>
      <c r="H335" s="639" t="s">
        <v>4021</v>
      </c>
      <c r="I335" s="695"/>
      <c r="J335" s="659"/>
      <c r="K335" s="640" t="s">
        <v>3972</v>
      </c>
      <c r="L335" s="659" t="s">
        <v>1658</v>
      </c>
      <c r="M335" s="751" t="s">
        <v>1569</v>
      </c>
      <c r="N335" s="685" t="s">
        <v>4007</v>
      </c>
      <c r="O335" s="685">
        <v>5</v>
      </c>
      <c r="P335" s="685">
        <f>VLOOKUP(O335,LOI_LPH[],2,TRUE)</f>
        <v>300</v>
      </c>
    </row>
    <row r="336" spans="1:16" s="575" customFormat="1" ht="21.75" customHeight="1" outlineLevel="2" collapsed="1" x14ac:dyDescent="0.2">
      <c r="A336" s="740">
        <v>412</v>
      </c>
      <c r="B336" s="712" t="s">
        <v>293</v>
      </c>
      <c r="C336" s="741" t="s">
        <v>333</v>
      </c>
      <c r="D336" s="742"/>
      <c r="E336" s="742"/>
      <c r="F336" s="743" t="s">
        <v>334</v>
      </c>
      <c r="G336" s="744" t="s">
        <v>66</v>
      </c>
      <c r="H336" s="745" t="s">
        <v>47</v>
      </c>
      <c r="I336" s="746" t="s">
        <v>66</v>
      </c>
      <c r="J336" s="747" t="s">
        <v>47</v>
      </c>
      <c r="K336" s="748" t="s">
        <v>47</v>
      </c>
      <c r="L336" s="749" t="s">
        <v>47</v>
      </c>
      <c r="M336" s="748" t="s">
        <v>47</v>
      </c>
      <c r="N336" s="747" t="s">
        <v>4007</v>
      </c>
      <c r="O336" s="747">
        <v>3</v>
      </c>
      <c r="P336" s="747">
        <f>VLOOKUP(O336,LOI_LPH[],2,TRUE)</f>
        <v>200</v>
      </c>
    </row>
    <row r="337" spans="1:16" s="575" customFormat="1" ht="21.75" customHeight="1" outlineLevel="2" x14ac:dyDescent="0.2">
      <c r="A337" s="634">
        <v>412</v>
      </c>
      <c r="B337" s="635" t="s">
        <v>293</v>
      </c>
      <c r="C337" s="657" t="s">
        <v>333</v>
      </c>
      <c r="D337" s="690"/>
      <c r="E337" s="690"/>
      <c r="F337" s="695" t="s">
        <v>1615</v>
      </c>
      <c r="G337" s="735"/>
      <c r="H337" s="639" t="s">
        <v>4021</v>
      </c>
      <c r="I337" s="695"/>
      <c r="J337" s="659"/>
      <c r="K337" s="640" t="s">
        <v>1518</v>
      </c>
      <c r="L337" s="659" t="s">
        <v>47</v>
      </c>
      <c r="M337" s="655" t="s">
        <v>1709</v>
      </c>
      <c r="N337" s="685" t="s">
        <v>4007</v>
      </c>
      <c r="O337" s="685">
        <v>5</v>
      </c>
      <c r="P337" s="685">
        <f>VLOOKUP(O337,LOI_LPH[],2,TRUE)</f>
        <v>300</v>
      </c>
    </row>
    <row r="338" spans="1:16" ht="21.75" customHeight="1" outlineLevel="2" x14ac:dyDescent="0.2">
      <c r="A338" s="634">
        <v>412</v>
      </c>
      <c r="B338" s="635" t="s">
        <v>293</v>
      </c>
      <c r="C338" s="657" t="s">
        <v>333</v>
      </c>
      <c r="D338" s="690"/>
      <c r="E338" s="690"/>
      <c r="F338" s="695" t="s">
        <v>1706</v>
      </c>
      <c r="G338" s="735"/>
      <c r="H338" s="639" t="s">
        <v>4021</v>
      </c>
      <c r="I338" s="695"/>
      <c r="J338" s="659"/>
      <c r="K338" s="640" t="s">
        <v>3972</v>
      </c>
      <c r="L338" s="659" t="s">
        <v>1568</v>
      </c>
      <c r="M338" s="655" t="s">
        <v>1569</v>
      </c>
      <c r="N338" s="685" t="s">
        <v>4007</v>
      </c>
      <c r="O338" s="685">
        <v>5</v>
      </c>
      <c r="P338" s="685">
        <f>VLOOKUP(O338,LOI_LPH[],2,TRUE)</f>
        <v>300</v>
      </c>
    </row>
    <row r="339" spans="1:16" ht="21.75" customHeight="1" outlineLevel="2" x14ac:dyDescent="0.2">
      <c r="A339" s="634">
        <v>412</v>
      </c>
      <c r="B339" s="635" t="s">
        <v>293</v>
      </c>
      <c r="C339" s="657" t="s">
        <v>333</v>
      </c>
      <c r="D339" s="690"/>
      <c r="E339" s="690"/>
      <c r="F339" s="695" t="s">
        <v>1710</v>
      </c>
      <c r="G339" s="735"/>
      <c r="H339" s="639" t="s">
        <v>4021</v>
      </c>
      <c r="I339" s="695"/>
      <c r="J339" s="659"/>
      <c r="K339" s="640" t="s">
        <v>1518</v>
      </c>
      <c r="L339" s="659" t="s">
        <v>47</v>
      </c>
      <c r="M339" s="655" t="s">
        <v>1609</v>
      </c>
      <c r="N339" s="685" t="s">
        <v>4007</v>
      </c>
      <c r="O339" s="685">
        <v>5</v>
      </c>
      <c r="P339" s="685">
        <f>VLOOKUP(O339,LOI_LPH[],2,TRUE)</f>
        <v>300</v>
      </c>
    </row>
    <row r="340" spans="1:16" ht="21.75" customHeight="1" outlineLevel="2" x14ac:dyDescent="0.2">
      <c r="A340" s="634">
        <v>412</v>
      </c>
      <c r="B340" s="635" t="s">
        <v>293</v>
      </c>
      <c r="C340" s="657" t="s">
        <v>333</v>
      </c>
      <c r="D340" s="690"/>
      <c r="E340" s="690"/>
      <c r="F340" s="695" t="s">
        <v>1711</v>
      </c>
      <c r="G340" s="735"/>
      <c r="H340" s="639" t="s">
        <v>4021</v>
      </c>
      <c r="I340" s="695"/>
      <c r="J340" s="659"/>
      <c r="K340" s="640" t="s">
        <v>3972</v>
      </c>
      <c r="L340" s="659" t="s">
        <v>1596</v>
      </c>
      <c r="M340" s="655" t="s">
        <v>1569</v>
      </c>
      <c r="N340" s="685" t="s">
        <v>4007</v>
      </c>
      <c r="O340" s="685">
        <v>5</v>
      </c>
      <c r="P340" s="685">
        <f>VLOOKUP(O340,LOI_LPH[],2,TRUE)</f>
        <v>300</v>
      </c>
    </row>
    <row r="341" spans="1:16" ht="21.75" customHeight="1" outlineLevel="2" x14ac:dyDescent="0.2">
      <c r="A341" s="634">
        <v>412</v>
      </c>
      <c r="B341" s="635" t="s">
        <v>293</v>
      </c>
      <c r="C341" s="657" t="s">
        <v>333</v>
      </c>
      <c r="D341" s="690"/>
      <c r="E341" s="690"/>
      <c r="F341" s="695" t="s">
        <v>1712</v>
      </c>
      <c r="G341" s="735"/>
      <c r="H341" s="639" t="s">
        <v>4021</v>
      </c>
      <c r="I341" s="695"/>
      <c r="J341" s="659"/>
      <c r="K341" s="640" t="s">
        <v>3972</v>
      </c>
      <c r="L341" s="659" t="s">
        <v>1658</v>
      </c>
      <c r="M341" s="655" t="s">
        <v>1569</v>
      </c>
      <c r="N341" s="685" t="s">
        <v>4007</v>
      </c>
      <c r="O341" s="685">
        <v>5</v>
      </c>
      <c r="P341" s="685">
        <f>VLOOKUP(O341,LOI_LPH[],2,TRUE)</f>
        <v>300</v>
      </c>
    </row>
    <row r="342" spans="1:16" s="575" customFormat="1" ht="21.75" customHeight="1" outlineLevel="2" collapsed="1" x14ac:dyDescent="0.2">
      <c r="A342" s="737">
        <v>412</v>
      </c>
      <c r="B342" s="666" t="s">
        <v>293</v>
      </c>
      <c r="C342" s="738" t="s">
        <v>335</v>
      </c>
      <c r="D342" s="739"/>
      <c r="E342" s="739"/>
      <c r="F342" s="680" t="s">
        <v>336</v>
      </c>
      <c r="G342" s="681" t="s">
        <v>66</v>
      </c>
      <c r="H342" s="668" t="s">
        <v>47</v>
      </c>
      <c r="I342" s="669" t="s">
        <v>66</v>
      </c>
      <c r="J342" s="670" t="s">
        <v>47</v>
      </c>
      <c r="K342" s="671" t="s">
        <v>47</v>
      </c>
      <c r="L342" s="672" t="s">
        <v>47</v>
      </c>
      <c r="M342" s="671" t="s">
        <v>47</v>
      </c>
      <c r="N342" s="670" t="s">
        <v>4007</v>
      </c>
      <c r="O342" s="670">
        <v>3</v>
      </c>
      <c r="P342" s="670">
        <f>VLOOKUP(O342,LOI_LPH[],2,TRUE)</f>
        <v>200</v>
      </c>
    </row>
    <row r="343" spans="1:16" ht="21.75" customHeight="1" outlineLevel="2" x14ac:dyDescent="0.2">
      <c r="A343" s="634">
        <v>412</v>
      </c>
      <c r="B343" s="635" t="s">
        <v>293</v>
      </c>
      <c r="C343" s="657" t="s">
        <v>335</v>
      </c>
      <c r="D343" s="690"/>
      <c r="E343" s="690"/>
      <c r="F343" s="695" t="s">
        <v>1627</v>
      </c>
      <c r="G343" s="735"/>
      <c r="H343" s="639" t="s">
        <v>4021</v>
      </c>
      <c r="I343" s="695"/>
      <c r="J343" s="659"/>
      <c r="K343" s="640" t="s">
        <v>3972</v>
      </c>
      <c r="L343" s="659" t="s">
        <v>1633</v>
      </c>
      <c r="M343" s="655" t="s">
        <v>1569</v>
      </c>
      <c r="N343" s="685" t="s">
        <v>4007</v>
      </c>
      <c r="O343" s="685">
        <v>5</v>
      </c>
      <c r="P343" s="685">
        <f>VLOOKUP(O343,LOI_LPH[],2,TRUE)</f>
        <v>300</v>
      </c>
    </row>
    <row r="344" spans="1:16" ht="21.75" customHeight="1" outlineLevel="2" x14ac:dyDescent="0.2">
      <c r="A344" s="634">
        <v>412</v>
      </c>
      <c r="B344" s="635" t="s">
        <v>293</v>
      </c>
      <c r="C344" s="657" t="s">
        <v>335</v>
      </c>
      <c r="D344" s="690"/>
      <c r="E344" s="690"/>
      <c r="F344" s="695" t="s">
        <v>1713</v>
      </c>
      <c r="G344" s="735"/>
      <c r="H344" s="639" t="s">
        <v>4021</v>
      </c>
      <c r="I344" s="695"/>
      <c r="J344" s="659"/>
      <c r="K344" s="640" t="s">
        <v>3972</v>
      </c>
      <c r="L344" s="659" t="s">
        <v>4057</v>
      </c>
      <c r="M344" s="655" t="s">
        <v>1569</v>
      </c>
      <c r="N344" s="685" t="s">
        <v>4007</v>
      </c>
      <c r="O344" s="685">
        <v>5</v>
      </c>
      <c r="P344" s="685">
        <f>VLOOKUP(O344,LOI_LPH[],2,TRUE)</f>
        <v>300</v>
      </c>
    </row>
    <row r="345" spans="1:16" s="575" customFormat="1" ht="21.75" customHeight="1" outlineLevel="2" collapsed="1" x14ac:dyDescent="0.2">
      <c r="A345" s="737">
        <v>412</v>
      </c>
      <c r="B345" s="666" t="s">
        <v>293</v>
      </c>
      <c r="C345" s="738" t="s">
        <v>337</v>
      </c>
      <c r="D345" s="739"/>
      <c r="E345" s="739"/>
      <c r="F345" s="680" t="s">
        <v>338</v>
      </c>
      <c r="G345" s="681" t="s">
        <v>66</v>
      </c>
      <c r="H345" s="668" t="s">
        <v>47</v>
      </c>
      <c r="I345" s="669" t="s">
        <v>66</v>
      </c>
      <c r="J345" s="670" t="s">
        <v>47</v>
      </c>
      <c r="K345" s="671" t="s">
        <v>47</v>
      </c>
      <c r="L345" s="672" t="s">
        <v>47</v>
      </c>
      <c r="M345" s="671" t="s">
        <v>47</v>
      </c>
      <c r="N345" s="670" t="s">
        <v>4007</v>
      </c>
      <c r="O345" s="670">
        <v>3</v>
      </c>
      <c r="P345" s="670">
        <f>VLOOKUP(O345,LOI_LPH[],2,TRUE)</f>
        <v>200</v>
      </c>
    </row>
    <row r="346" spans="1:16" ht="21.75" customHeight="1" outlineLevel="2" x14ac:dyDescent="0.2">
      <c r="A346" s="634">
        <v>412</v>
      </c>
      <c r="B346" s="635" t="s">
        <v>293</v>
      </c>
      <c r="C346" s="657" t="s">
        <v>337</v>
      </c>
      <c r="D346" s="690"/>
      <c r="E346" s="690"/>
      <c r="F346" s="695" t="s">
        <v>1627</v>
      </c>
      <c r="G346" s="735"/>
      <c r="H346" s="639" t="s">
        <v>4021</v>
      </c>
      <c r="I346" s="695"/>
      <c r="J346" s="659"/>
      <c r="K346" s="640" t="s">
        <v>3972</v>
      </c>
      <c r="L346" s="659" t="s">
        <v>1633</v>
      </c>
      <c r="M346" s="655" t="s">
        <v>1569</v>
      </c>
      <c r="N346" s="685" t="s">
        <v>4007</v>
      </c>
      <c r="O346" s="685">
        <v>5</v>
      </c>
      <c r="P346" s="685">
        <f>VLOOKUP(O346,LOI_LPH[],2,TRUE)</f>
        <v>300</v>
      </c>
    </row>
    <row r="347" spans="1:16" ht="21.75" customHeight="1" outlineLevel="2" x14ac:dyDescent="0.2">
      <c r="A347" s="634">
        <v>412</v>
      </c>
      <c r="B347" s="635" t="s">
        <v>293</v>
      </c>
      <c r="C347" s="657" t="s">
        <v>337</v>
      </c>
      <c r="D347" s="690"/>
      <c r="E347" s="690"/>
      <c r="F347" s="695" t="s">
        <v>1714</v>
      </c>
      <c r="G347" s="735"/>
      <c r="H347" s="639" t="s">
        <v>4021</v>
      </c>
      <c r="I347" s="695"/>
      <c r="J347" s="659"/>
      <c r="K347" s="640" t="s">
        <v>3972</v>
      </c>
      <c r="L347" s="659" t="s">
        <v>1672</v>
      </c>
      <c r="M347" s="655" t="s">
        <v>1569</v>
      </c>
      <c r="N347" s="685" t="s">
        <v>4007</v>
      </c>
      <c r="O347" s="685">
        <v>5</v>
      </c>
      <c r="P347" s="685">
        <f>VLOOKUP(O347,LOI_LPH[],2,TRUE)</f>
        <v>300</v>
      </c>
    </row>
    <row r="348" spans="1:16" ht="21.75" customHeight="1" outlineLevel="2" x14ac:dyDescent="0.2">
      <c r="A348" s="634">
        <v>412</v>
      </c>
      <c r="B348" s="635" t="s">
        <v>293</v>
      </c>
      <c r="C348" s="657" t="s">
        <v>337</v>
      </c>
      <c r="D348" s="690"/>
      <c r="E348" s="690"/>
      <c r="F348" s="695" t="s">
        <v>1715</v>
      </c>
      <c r="G348" s="735"/>
      <c r="H348" s="639" t="s">
        <v>4021</v>
      </c>
      <c r="I348" s="695"/>
      <c r="J348" s="659"/>
      <c r="K348" s="640" t="s">
        <v>1518</v>
      </c>
      <c r="L348" s="659" t="s">
        <v>47</v>
      </c>
      <c r="M348" s="655" t="s">
        <v>1680</v>
      </c>
      <c r="N348" s="685" t="s">
        <v>4007</v>
      </c>
      <c r="O348" s="685">
        <v>5</v>
      </c>
      <c r="P348" s="685">
        <f>VLOOKUP(O348,LOI_LPH[],2,TRUE)</f>
        <v>300</v>
      </c>
    </row>
    <row r="349" spans="1:16" s="566" customFormat="1" ht="21.75" customHeight="1" outlineLevel="1" x14ac:dyDescent="0.25">
      <c r="A349" s="674">
        <v>413</v>
      </c>
      <c r="B349" s="696" t="s">
        <v>339</v>
      </c>
      <c r="C349" s="627">
        <v>413</v>
      </c>
      <c r="D349" s="629"/>
      <c r="E349" s="629"/>
      <c r="F349" s="628" t="s">
        <v>341</v>
      </c>
      <c r="G349" s="630" t="s">
        <v>47</v>
      </c>
      <c r="H349" s="631" t="s">
        <v>47</v>
      </c>
      <c r="I349" s="631" t="s">
        <v>47</v>
      </c>
      <c r="J349" s="632" t="s">
        <v>47</v>
      </c>
      <c r="K349" s="631" t="s">
        <v>47</v>
      </c>
      <c r="L349" s="632" t="s">
        <v>47</v>
      </c>
      <c r="M349" s="631" t="s">
        <v>47</v>
      </c>
      <c r="N349" s="633" t="s">
        <v>47</v>
      </c>
      <c r="O349" s="633" t="s">
        <v>47</v>
      </c>
      <c r="P349" s="633" t="str">
        <f>VLOOKUP(O349,LOI_LPH[],2,TRUE)</f>
        <v>-</v>
      </c>
    </row>
    <row r="350" spans="1:16" ht="21.75" customHeight="1" outlineLevel="2" collapsed="1" x14ac:dyDescent="0.25">
      <c r="A350" s="701">
        <v>413</v>
      </c>
      <c r="B350" s="666" t="s">
        <v>339</v>
      </c>
      <c r="C350" s="678" t="s">
        <v>342</v>
      </c>
      <c r="D350" s="691"/>
      <c r="E350" s="691"/>
      <c r="F350" s="666" t="s">
        <v>263</v>
      </c>
      <c r="G350" s="692" t="s">
        <v>66</v>
      </c>
      <c r="H350" s="668" t="s">
        <v>47</v>
      </c>
      <c r="I350" s="669" t="s">
        <v>67</v>
      </c>
      <c r="J350" s="670" t="s">
        <v>47</v>
      </c>
      <c r="K350" s="671" t="s">
        <v>47</v>
      </c>
      <c r="L350" s="672" t="s">
        <v>47</v>
      </c>
      <c r="M350" s="671" t="s">
        <v>47</v>
      </c>
      <c r="N350" s="673" t="s">
        <v>4007</v>
      </c>
      <c r="O350" s="673">
        <v>3</v>
      </c>
      <c r="P350" s="673">
        <f>VLOOKUP(O350,LOI_LPH[],2,TRUE)</f>
        <v>200</v>
      </c>
    </row>
    <row r="351" spans="1:16" ht="21.75" customHeight="1" outlineLevel="2" x14ac:dyDescent="0.2">
      <c r="A351" s="657">
        <v>413</v>
      </c>
      <c r="B351" s="635" t="s">
        <v>339</v>
      </c>
      <c r="C351" s="657" t="s">
        <v>342</v>
      </c>
      <c r="D351" s="690"/>
      <c r="E351" s="690"/>
      <c r="F351" s="635" t="s">
        <v>1627</v>
      </c>
      <c r="G351" s="705"/>
      <c r="H351" s="639" t="s">
        <v>4021</v>
      </c>
      <c r="I351" s="695"/>
      <c r="J351" s="659"/>
      <c r="K351" s="640" t="s">
        <v>3972</v>
      </c>
      <c r="L351" s="659" t="s">
        <v>1633</v>
      </c>
      <c r="M351" s="655" t="s">
        <v>1569</v>
      </c>
      <c r="N351" s="689" t="s">
        <v>4007</v>
      </c>
      <c r="O351" s="689">
        <v>5</v>
      </c>
      <c r="P351" s="689">
        <f>VLOOKUP(O351,LOI_LPH[],2,TRUE)</f>
        <v>300</v>
      </c>
    </row>
    <row r="352" spans="1:16" ht="21.75" customHeight="1" outlineLevel="2" x14ac:dyDescent="0.2">
      <c r="A352" s="657">
        <v>413</v>
      </c>
      <c r="B352" s="635" t="s">
        <v>339</v>
      </c>
      <c r="C352" s="657" t="s">
        <v>342</v>
      </c>
      <c r="D352" s="690"/>
      <c r="E352" s="690"/>
      <c r="F352" s="635" t="s">
        <v>1629</v>
      </c>
      <c r="G352" s="705"/>
      <c r="H352" s="639" t="s">
        <v>4021</v>
      </c>
      <c r="I352" s="695"/>
      <c r="J352" s="659"/>
      <c r="K352" s="640" t="s">
        <v>1520</v>
      </c>
      <c r="L352" s="659" t="s">
        <v>1564</v>
      </c>
      <c r="M352" s="655" t="s">
        <v>1565</v>
      </c>
      <c r="N352" s="689" t="s">
        <v>4007</v>
      </c>
      <c r="O352" s="689">
        <v>5</v>
      </c>
      <c r="P352" s="689">
        <f>VLOOKUP(O352,LOI_LPH[],2,TRUE)</f>
        <v>300</v>
      </c>
    </row>
    <row r="353" spans="1:17" ht="21.75" customHeight="1" outlineLevel="2" x14ac:dyDescent="0.2">
      <c r="A353" s="657">
        <v>413</v>
      </c>
      <c r="B353" s="635" t="s">
        <v>339</v>
      </c>
      <c r="C353" s="657" t="s">
        <v>342</v>
      </c>
      <c r="D353" s="690"/>
      <c r="E353" s="690"/>
      <c r="F353" s="635" t="s">
        <v>1665</v>
      </c>
      <c r="G353" s="705"/>
      <c r="H353" s="639" t="s">
        <v>4021</v>
      </c>
      <c r="I353" s="695"/>
      <c r="J353" s="659"/>
      <c r="K353" s="640" t="s">
        <v>3972</v>
      </c>
      <c r="L353" s="659" t="s">
        <v>1568</v>
      </c>
      <c r="M353" s="655" t="s">
        <v>1569</v>
      </c>
      <c r="N353" s="689" t="s">
        <v>4007</v>
      </c>
      <c r="O353" s="689">
        <v>5</v>
      </c>
      <c r="P353" s="689">
        <f>VLOOKUP(O353,LOI_LPH[],2,TRUE)</f>
        <v>300</v>
      </c>
    </row>
    <row r="354" spans="1:17" ht="21.75" customHeight="1" outlineLevel="2" collapsed="1" x14ac:dyDescent="0.25">
      <c r="A354" s="701">
        <v>413</v>
      </c>
      <c r="B354" s="666" t="s">
        <v>339</v>
      </c>
      <c r="C354" s="678" t="s">
        <v>343</v>
      </c>
      <c r="D354" s="691"/>
      <c r="E354" s="691"/>
      <c r="F354" s="666" t="s">
        <v>298</v>
      </c>
      <c r="G354" s="692" t="s">
        <v>266</v>
      </c>
      <c r="H354" s="668" t="s">
        <v>47</v>
      </c>
      <c r="I354" s="669" t="s">
        <v>272</v>
      </c>
      <c r="J354" s="670" t="s">
        <v>47</v>
      </c>
      <c r="K354" s="671" t="s">
        <v>47</v>
      </c>
      <c r="L354" s="672" t="s">
        <v>47</v>
      </c>
      <c r="M354" s="671" t="s">
        <v>47</v>
      </c>
      <c r="N354" s="673" t="s">
        <v>4007</v>
      </c>
      <c r="O354" s="673">
        <v>3</v>
      </c>
      <c r="P354" s="673">
        <f>VLOOKUP(O354,LOI_LPH[],2,TRUE)</f>
        <v>200</v>
      </c>
    </row>
    <row r="355" spans="1:17" ht="21.75" customHeight="1" outlineLevel="2" x14ac:dyDescent="0.2">
      <c r="A355" s="657">
        <v>413</v>
      </c>
      <c r="B355" s="635" t="s">
        <v>339</v>
      </c>
      <c r="C355" s="657" t="s">
        <v>343</v>
      </c>
      <c r="D355" s="690"/>
      <c r="E355" s="690"/>
      <c r="F355" s="635" t="s">
        <v>3752</v>
      </c>
      <c r="G355" s="705"/>
      <c r="H355" s="639" t="s">
        <v>4021</v>
      </c>
      <c r="I355" s="695"/>
      <c r="J355" s="659"/>
      <c r="K355" s="640" t="s">
        <v>1518</v>
      </c>
      <c r="L355" s="659" t="s">
        <v>1564</v>
      </c>
      <c r="M355" s="655" t="s">
        <v>1667</v>
      </c>
      <c r="N355" s="689" t="s">
        <v>4007</v>
      </c>
      <c r="O355" s="689">
        <v>5</v>
      </c>
      <c r="P355" s="689">
        <f>VLOOKUP(O355,LOI_LPH[],2,TRUE)</f>
        <v>300</v>
      </c>
    </row>
    <row r="356" spans="1:17" ht="21.75" customHeight="1" outlineLevel="2" collapsed="1" x14ac:dyDescent="0.25">
      <c r="A356" s="701">
        <v>413</v>
      </c>
      <c r="B356" s="666" t="s">
        <v>339</v>
      </c>
      <c r="C356" s="678" t="s">
        <v>344</v>
      </c>
      <c r="D356" s="691"/>
      <c r="E356" s="691"/>
      <c r="F356" s="666" t="s">
        <v>345</v>
      </c>
      <c r="G356" s="692" t="s">
        <v>346</v>
      </c>
      <c r="H356" s="668" t="s">
        <v>47</v>
      </c>
      <c r="I356" s="669" t="s">
        <v>347</v>
      </c>
      <c r="J356" s="670" t="s">
        <v>47</v>
      </c>
      <c r="K356" s="671" t="s">
        <v>47</v>
      </c>
      <c r="L356" s="672" t="s">
        <v>47</v>
      </c>
      <c r="M356" s="671" t="s">
        <v>47</v>
      </c>
      <c r="N356" s="673" t="s">
        <v>4007</v>
      </c>
      <c r="O356" s="673">
        <v>3</v>
      </c>
      <c r="P356" s="673">
        <f>VLOOKUP(O356,LOI_LPH[],2,TRUE)</f>
        <v>200</v>
      </c>
    </row>
    <row r="357" spans="1:17" ht="21.75" customHeight="1" outlineLevel="2" x14ac:dyDescent="0.2">
      <c r="A357" s="657">
        <v>413</v>
      </c>
      <c r="B357" s="635" t="s">
        <v>339</v>
      </c>
      <c r="C357" s="657" t="s">
        <v>344</v>
      </c>
      <c r="D357" s="690"/>
      <c r="E357" s="690"/>
      <c r="F357" s="635" t="s">
        <v>1615</v>
      </c>
      <c r="G357" s="705"/>
      <c r="H357" s="639" t="s">
        <v>4021</v>
      </c>
      <c r="I357" s="695"/>
      <c r="J357" s="659"/>
      <c r="K357" s="640" t="s">
        <v>1518</v>
      </c>
      <c r="L357" s="659" t="s">
        <v>47</v>
      </c>
      <c r="M357" s="655" t="s">
        <v>1652</v>
      </c>
      <c r="N357" s="689" t="s">
        <v>4007</v>
      </c>
      <c r="O357" s="689">
        <v>5</v>
      </c>
      <c r="P357" s="689">
        <f>VLOOKUP(O357,LOI_LPH[],2,TRUE)</f>
        <v>300</v>
      </c>
    </row>
    <row r="358" spans="1:17" ht="21.75" customHeight="1" outlineLevel="2" x14ac:dyDescent="0.2">
      <c r="A358" s="657">
        <v>413</v>
      </c>
      <c r="B358" s="635" t="s">
        <v>339</v>
      </c>
      <c r="C358" s="657" t="s">
        <v>344</v>
      </c>
      <c r="D358" s="690"/>
      <c r="E358" s="690"/>
      <c r="F358" s="635" t="s">
        <v>1716</v>
      </c>
      <c r="G358" s="705"/>
      <c r="H358" s="639" t="s">
        <v>4021</v>
      </c>
      <c r="I358" s="695"/>
      <c r="J358" s="659"/>
      <c r="K358" s="640" t="s">
        <v>1518</v>
      </c>
      <c r="L358" s="659" t="s">
        <v>47</v>
      </c>
      <c r="M358" s="655" t="s">
        <v>1567</v>
      </c>
      <c r="N358" s="689" t="s">
        <v>4007</v>
      </c>
      <c r="O358" s="689">
        <v>5</v>
      </c>
      <c r="P358" s="689">
        <f>VLOOKUP(O358,LOI_LPH[],2,TRUE)</f>
        <v>300</v>
      </c>
    </row>
    <row r="359" spans="1:17" ht="21.75" customHeight="1" outlineLevel="2" x14ac:dyDescent="0.2">
      <c r="A359" s="657">
        <v>413</v>
      </c>
      <c r="B359" s="635" t="s">
        <v>339</v>
      </c>
      <c r="C359" s="657" t="s">
        <v>344</v>
      </c>
      <c r="D359" s="690"/>
      <c r="E359" s="690"/>
      <c r="F359" s="635" t="s">
        <v>1717</v>
      </c>
      <c r="G359" s="705"/>
      <c r="H359" s="639" t="s">
        <v>4021</v>
      </c>
      <c r="I359" s="695"/>
      <c r="J359" s="659"/>
      <c r="K359" s="640" t="s">
        <v>1518</v>
      </c>
      <c r="L359" s="659" t="s">
        <v>1564</v>
      </c>
      <c r="M359" s="655" t="s">
        <v>1567</v>
      </c>
      <c r="N359" s="689" t="s">
        <v>4007</v>
      </c>
      <c r="O359" s="689">
        <v>5</v>
      </c>
      <c r="P359" s="689">
        <f>VLOOKUP(O359,LOI_LPH[],2,TRUE)</f>
        <v>300</v>
      </c>
    </row>
    <row r="360" spans="1:17" ht="21.75" customHeight="1" outlineLevel="2" x14ac:dyDescent="0.2">
      <c r="A360" s="657">
        <v>413</v>
      </c>
      <c r="B360" s="635" t="s">
        <v>339</v>
      </c>
      <c r="C360" s="657" t="s">
        <v>344</v>
      </c>
      <c r="D360" s="690"/>
      <c r="E360" s="690"/>
      <c r="F360" s="635" t="s">
        <v>1664</v>
      </c>
      <c r="G360" s="705"/>
      <c r="H360" s="639" t="s">
        <v>4021</v>
      </c>
      <c r="I360" s="695"/>
      <c r="J360" s="659"/>
      <c r="K360" s="640" t="s">
        <v>3972</v>
      </c>
      <c r="L360" s="659" t="s">
        <v>1658</v>
      </c>
      <c r="M360" s="655" t="s">
        <v>1569</v>
      </c>
      <c r="N360" s="689" t="s">
        <v>4007</v>
      </c>
      <c r="O360" s="689">
        <v>5</v>
      </c>
      <c r="P360" s="689">
        <f>VLOOKUP(O360,LOI_LPH[],2,TRUE)</f>
        <v>300</v>
      </c>
    </row>
    <row r="361" spans="1:17" ht="21.75" customHeight="1" outlineLevel="2" x14ac:dyDescent="0.2">
      <c r="A361" s="657">
        <v>413</v>
      </c>
      <c r="B361" s="635" t="s">
        <v>339</v>
      </c>
      <c r="C361" s="657" t="s">
        <v>344</v>
      </c>
      <c r="D361" s="690"/>
      <c r="E361" s="690"/>
      <c r="F361" s="635" t="s">
        <v>1671</v>
      </c>
      <c r="G361" s="705"/>
      <c r="H361" s="639" t="s">
        <v>4021</v>
      </c>
      <c r="I361" s="695"/>
      <c r="J361" s="659"/>
      <c r="K361" s="640" t="s">
        <v>3972</v>
      </c>
      <c r="L361" s="659" t="s">
        <v>1672</v>
      </c>
      <c r="M361" s="655" t="s">
        <v>1569</v>
      </c>
      <c r="N361" s="689" t="s">
        <v>4007</v>
      </c>
      <c r="O361" s="689">
        <v>5</v>
      </c>
      <c r="P361" s="689">
        <f>VLOOKUP(O361,LOI_LPH[],2,TRUE)</f>
        <v>300</v>
      </c>
    </row>
    <row r="362" spans="1:17" s="566" customFormat="1" ht="21.75" customHeight="1" outlineLevel="1" x14ac:dyDescent="0.25">
      <c r="A362" s="674">
        <v>419</v>
      </c>
      <c r="B362" s="628" t="s">
        <v>5157</v>
      </c>
      <c r="C362" s="627">
        <v>419</v>
      </c>
      <c r="D362" s="629"/>
      <c r="E362" s="629"/>
      <c r="F362" s="628" t="s">
        <v>353</v>
      </c>
      <c r="G362" s="630" t="s">
        <v>47</v>
      </c>
      <c r="H362" s="631" t="s">
        <v>47</v>
      </c>
      <c r="I362" s="631" t="s">
        <v>47</v>
      </c>
      <c r="J362" s="632" t="s">
        <v>47</v>
      </c>
      <c r="K362" s="631" t="s">
        <v>47</v>
      </c>
      <c r="L362" s="632" t="s">
        <v>47</v>
      </c>
      <c r="M362" s="631" t="s">
        <v>47</v>
      </c>
      <c r="N362" s="633" t="s">
        <v>47</v>
      </c>
      <c r="O362" s="633" t="s">
        <v>47</v>
      </c>
      <c r="P362" s="633" t="str">
        <f>VLOOKUP(O362,LOI_LPH[],2,TRUE)</f>
        <v>-</v>
      </c>
    </row>
    <row r="363" spans="1:17" s="572" customFormat="1" ht="21.75" customHeight="1" outlineLevel="2" collapsed="1" x14ac:dyDescent="0.25">
      <c r="A363" s="701">
        <v>419</v>
      </c>
      <c r="B363" s="701" t="s">
        <v>5157</v>
      </c>
      <c r="C363" s="701" t="s">
        <v>354</v>
      </c>
      <c r="D363" s="752"/>
      <c r="E363" s="752"/>
      <c r="F363" s="701"/>
      <c r="G363" s="692" t="s">
        <v>66</v>
      </c>
      <c r="H363" s="668" t="s">
        <v>47</v>
      </c>
      <c r="I363" s="669" t="s">
        <v>66</v>
      </c>
      <c r="J363" s="701" t="s">
        <v>47</v>
      </c>
      <c r="K363" s="701" t="s">
        <v>47</v>
      </c>
      <c r="L363" s="701" t="s">
        <v>47</v>
      </c>
      <c r="M363" s="701" t="s">
        <v>47</v>
      </c>
      <c r="N363" s="700" t="s">
        <v>4007</v>
      </c>
      <c r="O363" s="700">
        <v>3</v>
      </c>
      <c r="P363" s="700">
        <f>VLOOKUP(O363,LOI_LPH[],2,TRUE)</f>
        <v>200</v>
      </c>
      <c r="Q363" s="601"/>
    </row>
    <row r="364" spans="1:17" ht="21.75" customHeight="1" outlineLevel="2" collapsed="1" x14ac:dyDescent="0.25">
      <c r="A364" s="711">
        <v>419</v>
      </c>
      <c r="B364" s="712" t="s">
        <v>5157</v>
      </c>
      <c r="C364" s="713" t="s">
        <v>356</v>
      </c>
      <c r="D364" s="753"/>
      <c r="E364" s="753"/>
      <c r="F364" s="712" t="s">
        <v>263</v>
      </c>
      <c r="G364" s="715" t="s">
        <v>66</v>
      </c>
      <c r="H364" s="745" t="s">
        <v>47</v>
      </c>
      <c r="I364" s="746" t="s">
        <v>67</v>
      </c>
      <c r="J364" s="747" t="s">
        <v>47</v>
      </c>
      <c r="K364" s="748" t="s">
        <v>47</v>
      </c>
      <c r="L364" s="749" t="s">
        <v>47</v>
      </c>
      <c r="M364" s="748" t="s">
        <v>47</v>
      </c>
      <c r="N364" s="754" t="s">
        <v>4007</v>
      </c>
      <c r="O364" s="754">
        <v>3</v>
      </c>
      <c r="P364" s="754">
        <f>VLOOKUP(O364,LOI_LPH[],2,TRUE)</f>
        <v>200</v>
      </c>
    </row>
    <row r="365" spans="1:17" ht="21.75" customHeight="1" outlineLevel="2" x14ac:dyDescent="0.2">
      <c r="A365" s="657">
        <v>419</v>
      </c>
      <c r="B365" s="635" t="s">
        <v>5157</v>
      </c>
      <c r="C365" s="657" t="s">
        <v>356</v>
      </c>
      <c r="D365" s="690"/>
      <c r="E365" s="690"/>
      <c r="F365" s="635" t="s">
        <v>1627</v>
      </c>
      <c r="G365" s="705"/>
      <c r="H365" s="639" t="s">
        <v>4021</v>
      </c>
      <c r="I365" s="695"/>
      <c r="J365" s="659"/>
      <c r="K365" s="640" t="s">
        <v>3972</v>
      </c>
      <c r="L365" s="659" t="s">
        <v>1633</v>
      </c>
      <c r="M365" s="655" t="s">
        <v>1569</v>
      </c>
      <c r="N365" s="689" t="s">
        <v>4007</v>
      </c>
      <c r="O365" s="689">
        <v>5</v>
      </c>
      <c r="P365" s="689">
        <f>VLOOKUP(O365,LOI_LPH[],2,TRUE)</f>
        <v>300</v>
      </c>
    </row>
    <row r="366" spans="1:17" ht="21.75" customHeight="1" outlineLevel="2" x14ac:dyDescent="0.2">
      <c r="A366" s="657">
        <v>419</v>
      </c>
      <c r="B366" s="635" t="s">
        <v>5157</v>
      </c>
      <c r="C366" s="657" t="s">
        <v>356</v>
      </c>
      <c r="D366" s="690"/>
      <c r="E366" s="690"/>
      <c r="F366" s="635" t="s">
        <v>1629</v>
      </c>
      <c r="G366" s="705"/>
      <c r="H366" s="639" t="s">
        <v>4021</v>
      </c>
      <c r="I366" s="695"/>
      <c r="J366" s="659"/>
      <c r="K366" s="640" t="s">
        <v>1520</v>
      </c>
      <c r="L366" s="659" t="s">
        <v>1564</v>
      </c>
      <c r="M366" s="655" t="s">
        <v>1565</v>
      </c>
      <c r="N366" s="689" t="s">
        <v>4007</v>
      </c>
      <c r="O366" s="689">
        <v>5</v>
      </c>
      <c r="P366" s="689">
        <f>VLOOKUP(O366,LOI_LPH[],2,TRUE)</f>
        <v>300</v>
      </c>
    </row>
    <row r="367" spans="1:17" ht="21.75" customHeight="1" outlineLevel="2" collapsed="1" x14ac:dyDescent="0.25">
      <c r="A367" s="711">
        <v>419</v>
      </c>
      <c r="B367" s="712" t="s">
        <v>5157</v>
      </c>
      <c r="C367" s="713" t="s">
        <v>357</v>
      </c>
      <c r="D367" s="753"/>
      <c r="E367" s="753"/>
      <c r="F367" s="712" t="s">
        <v>358</v>
      </c>
      <c r="G367" s="715" t="s">
        <v>271</v>
      </c>
      <c r="H367" s="745" t="s">
        <v>47</v>
      </c>
      <c r="I367" s="746" t="s">
        <v>272</v>
      </c>
      <c r="J367" s="747" t="s">
        <v>47</v>
      </c>
      <c r="K367" s="748" t="s">
        <v>47</v>
      </c>
      <c r="L367" s="749" t="s">
        <v>47</v>
      </c>
      <c r="M367" s="748" t="s">
        <v>47</v>
      </c>
      <c r="N367" s="754" t="s">
        <v>4007</v>
      </c>
      <c r="O367" s="754">
        <v>3</v>
      </c>
      <c r="P367" s="754">
        <f>VLOOKUP(O367,LOI_LPH[],2,TRUE)</f>
        <v>200</v>
      </c>
    </row>
    <row r="368" spans="1:17" ht="21.75" customHeight="1" outlineLevel="2" x14ac:dyDescent="0.2">
      <c r="A368" s="657">
        <v>419</v>
      </c>
      <c r="B368" s="635" t="s">
        <v>5157</v>
      </c>
      <c r="C368" s="657" t="s">
        <v>357</v>
      </c>
      <c r="D368" s="690"/>
      <c r="E368" s="690"/>
      <c r="F368" s="635" t="s">
        <v>1615</v>
      </c>
      <c r="G368" s="705"/>
      <c r="H368" s="639" t="s">
        <v>4021</v>
      </c>
      <c r="I368" s="695"/>
      <c r="J368" s="659"/>
      <c r="K368" s="640" t="s">
        <v>1518</v>
      </c>
      <c r="L368" s="659" t="s">
        <v>47</v>
      </c>
      <c r="M368" s="655" t="s">
        <v>1667</v>
      </c>
      <c r="N368" s="689" t="s">
        <v>4007</v>
      </c>
      <c r="O368" s="689">
        <v>5</v>
      </c>
      <c r="P368" s="689">
        <f>VLOOKUP(O368,LOI_LPH[],2,TRUE)</f>
        <v>300</v>
      </c>
    </row>
    <row r="369" spans="1:16" ht="21.75" customHeight="1" outlineLevel="2" x14ac:dyDescent="0.2">
      <c r="A369" s="657">
        <v>419</v>
      </c>
      <c r="B369" s="635" t="s">
        <v>5157</v>
      </c>
      <c r="C369" s="657" t="s">
        <v>357</v>
      </c>
      <c r="D369" s="690"/>
      <c r="E369" s="690"/>
      <c r="F369" s="635" t="s">
        <v>1627</v>
      </c>
      <c r="G369" s="705"/>
      <c r="H369" s="639" t="s">
        <v>4021</v>
      </c>
      <c r="I369" s="695"/>
      <c r="J369" s="659"/>
      <c r="K369" s="640" t="s">
        <v>3972</v>
      </c>
      <c r="L369" s="659" t="s">
        <v>1633</v>
      </c>
      <c r="M369" s="655" t="s">
        <v>1569</v>
      </c>
      <c r="N369" s="689" t="s">
        <v>4007</v>
      </c>
      <c r="O369" s="689">
        <v>5</v>
      </c>
      <c r="P369" s="689">
        <f>VLOOKUP(O369,LOI_LPH[],2,TRUE)</f>
        <v>300</v>
      </c>
    </row>
    <row r="370" spans="1:16" ht="21.75" customHeight="1" outlineLevel="2" x14ac:dyDescent="0.25">
      <c r="A370" s="711">
        <v>419</v>
      </c>
      <c r="B370" s="712" t="s">
        <v>5157</v>
      </c>
      <c r="C370" s="713" t="s">
        <v>359</v>
      </c>
      <c r="D370" s="753"/>
      <c r="E370" s="753"/>
      <c r="F370" s="712" t="s">
        <v>360</v>
      </c>
      <c r="G370" s="715" t="s">
        <v>66</v>
      </c>
      <c r="H370" s="745" t="s">
        <v>47</v>
      </c>
      <c r="I370" s="746" t="s">
        <v>66</v>
      </c>
      <c r="J370" s="747" t="s">
        <v>47</v>
      </c>
      <c r="K370" s="748" t="s">
        <v>47</v>
      </c>
      <c r="L370" s="749" t="s">
        <v>47</v>
      </c>
      <c r="M370" s="748" t="s">
        <v>47</v>
      </c>
      <c r="N370" s="754" t="s">
        <v>4007</v>
      </c>
      <c r="O370" s="754">
        <v>3</v>
      </c>
      <c r="P370" s="754">
        <f>VLOOKUP(O370,LOI_LPH[],2,TRUE)</f>
        <v>200</v>
      </c>
    </row>
    <row r="371" spans="1:16" ht="21.75" customHeight="1" outlineLevel="2" collapsed="1" x14ac:dyDescent="0.25">
      <c r="A371" s="711">
        <v>419</v>
      </c>
      <c r="B371" s="712" t="s">
        <v>5157</v>
      </c>
      <c r="C371" s="713" t="s">
        <v>361</v>
      </c>
      <c r="D371" s="753"/>
      <c r="E371" s="753"/>
      <c r="F371" s="712" t="s">
        <v>362</v>
      </c>
      <c r="G371" s="715" t="s">
        <v>66</v>
      </c>
      <c r="H371" s="745" t="s">
        <v>47</v>
      </c>
      <c r="I371" s="746" t="s">
        <v>66</v>
      </c>
      <c r="J371" s="747" t="s">
        <v>47</v>
      </c>
      <c r="K371" s="748" t="s">
        <v>47</v>
      </c>
      <c r="L371" s="749" t="s">
        <v>47</v>
      </c>
      <c r="M371" s="748" t="s">
        <v>47</v>
      </c>
      <c r="N371" s="754" t="s">
        <v>4007</v>
      </c>
      <c r="O371" s="754">
        <v>3</v>
      </c>
      <c r="P371" s="754">
        <f>VLOOKUP(O371,LOI_LPH[],2,TRUE)</f>
        <v>200</v>
      </c>
    </row>
    <row r="372" spans="1:16" ht="21.75" customHeight="1" outlineLevel="2" x14ac:dyDescent="0.2">
      <c r="A372" s="657">
        <v>419</v>
      </c>
      <c r="B372" s="635" t="s">
        <v>5157</v>
      </c>
      <c r="C372" s="657" t="s">
        <v>361</v>
      </c>
      <c r="D372" s="690"/>
      <c r="E372" s="690"/>
      <c r="F372" s="635" t="s">
        <v>1718</v>
      </c>
      <c r="G372" s="705"/>
      <c r="H372" s="639" t="s">
        <v>4021</v>
      </c>
      <c r="I372" s="695"/>
      <c r="J372" s="659"/>
      <c r="K372" s="640" t="s">
        <v>1518</v>
      </c>
      <c r="L372" s="659" t="s">
        <v>47</v>
      </c>
      <c r="M372" s="655" t="s">
        <v>1719</v>
      </c>
      <c r="N372" s="689" t="s">
        <v>4007</v>
      </c>
      <c r="O372" s="689">
        <v>5</v>
      </c>
      <c r="P372" s="689">
        <f>VLOOKUP(O372,LOI_LPH[],2,TRUE)</f>
        <v>300</v>
      </c>
    </row>
    <row r="373" spans="1:16" ht="21.75" customHeight="1" outlineLevel="2" x14ac:dyDescent="0.2">
      <c r="A373" s="657">
        <v>419</v>
      </c>
      <c r="B373" s="635" t="s">
        <v>5157</v>
      </c>
      <c r="C373" s="657" t="s">
        <v>361</v>
      </c>
      <c r="D373" s="690"/>
      <c r="E373" s="690"/>
      <c r="F373" s="635" t="s">
        <v>1720</v>
      </c>
      <c r="G373" s="705"/>
      <c r="H373" s="639" t="s">
        <v>4021</v>
      </c>
      <c r="I373" s="695"/>
      <c r="J373" s="659"/>
      <c r="K373" s="640" t="s">
        <v>1518</v>
      </c>
      <c r="L373" s="659" t="s">
        <v>1564</v>
      </c>
      <c r="M373" s="655" t="s">
        <v>1567</v>
      </c>
      <c r="N373" s="689" t="s">
        <v>4007</v>
      </c>
      <c r="O373" s="689">
        <v>5</v>
      </c>
      <c r="P373" s="689">
        <f>VLOOKUP(O373,LOI_LPH[],2,TRUE)</f>
        <v>300</v>
      </c>
    </row>
    <row r="374" spans="1:16" ht="21.75" customHeight="1" outlineLevel="2" x14ac:dyDescent="0.2">
      <c r="A374" s="657">
        <v>419</v>
      </c>
      <c r="B374" s="635" t="s">
        <v>5157</v>
      </c>
      <c r="C374" s="657" t="s">
        <v>361</v>
      </c>
      <c r="D374" s="690"/>
      <c r="E374" s="690"/>
      <c r="F374" s="635" t="s">
        <v>1657</v>
      </c>
      <c r="G374" s="705"/>
      <c r="H374" s="639" t="s">
        <v>4021</v>
      </c>
      <c r="I374" s="695"/>
      <c r="J374" s="659"/>
      <c r="K374" s="640" t="s">
        <v>3972</v>
      </c>
      <c r="L374" s="659" t="s">
        <v>4058</v>
      </c>
      <c r="M374" s="655" t="s">
        <v>1569</v>
      </c>
      <c r="N374" s="689" t="s">
        <v>4007</v>
      </c>
      <c r="O374" s="689">
        <v>5</v>
      </c>
      <c r="P374" s="689">
        <f>VLOOKUP(O374,LOI_LPH[],2,TRUE)</f>
        <v>300</v>
      </c>
    </row>
    <row r="375" spans="1:16" ht="21.75" customHeight="1" outlineLevel="2" x14ac:dyDescent="0.2">
      <c r="A375" s="657">
        <v>419</v>
      </c>
      <c r="B375" s="635" t="s">
        <v>5157</v>
      </c>
      <c r="C375" s="657" t="s">
        <v>361</v>
      </c>
      <c r="D375" s="690"/>
      <c r="E375" s="690"/>
      <c r="F375" s="635" t="s">
        <v>1662</v>
      </c>
      <c r="G375" s="705"/>
      <c r="H375" s="639" t="s">
        <v>4021</v>
      </c>
      <c r="I375" s="695"/>
      <c r="J375" s="659"/>
      <c r="K375" s="640" t="s">
        <v>3972</v>
      </c>
      <c r="L375" s="659" t="s">
        <v>4057</v>
      </c>
      <c r="M375" s="655" t="s">
        <v>1569</v>
      </c>
      <c r="N375" s="689" t="s">
        <v>4007</v>
      </c>
      <c r="O375" s="689">
        <v>5</v>
      </c>
      <c r="P375" s="689">
        <f>VLOOKUP(O375,LOI_LPH[],2,TRUE)</f>
        <v>300</v>
      </c>
    </row>
    <row r="376" spans="1:16" ht="21.75" customHeight="1" outlineLevel="2" x14ac:dyDescent="0.25">
      <c r="A376" s="701">
        <v>419</v>
      </c>
      <c r="B376" s="666" t="s">
        <v>5157</v>
      </c>
      <c r="C376" s="678" t="s">
        <v>363</v>
      </c>
      <c r="D376" s="691"/>
      <c r="E376" s="691"/>
      <c r="F376" s="666" t="s">
        <v>364</v>
      </c>
      <c r="G376" s="692" t="s">
        <v>66</v>
      </c>
      <c r="H376" s="668" t="s">
        <v>47</v>
      </c>
      <c r="I376" s="669" t="s">
        <v>66</v>
      </c>
      <c r="J376" s="670" t="s">
        <v>47</v>
      </c>
      <c r="K376" s="671" t="s">
        <v>47</v>
      </c>
      <c r="L376" s="672" t="s">
        <v>47</v>
      </c>
      <c r="M376" s="671" t="s">
        <v>47</v>
      </c>
      <c r="N376" s="673" t="s">
        <v>3916</v>
      </c>
      <c r="O376" s="673">
        <v>3</v>
      </c>
      <c r="P376" s="673">
        <f>VLOOKUP(O376,LOI_LPH[],2,TRUE)</f>
        <v>200</v>
      </c>
    </row>
    <row r="377" spans="1:16" ht="21.75" customHeight="1" outlineLevel="2" x14ac:dyDescent="0.25">
      <c r="A377" s="711">
        <v>419</v>
      </c>
      <c r="B377" s="712" t="s">
        <v>5157</v>
      </c>
      <c r="C377" s="713" t="s">
        <v>365</v>
      </c>
      <c r="D377" s="753"/>
      <c r="E377" s="753"/>
      <c r="F377" s="712" t="s">
        <v>366</v>
      </c>
      <c r="G377" s="715" t="s">
        <v>324</v>
      </c>
      <c r="H377" s="745" t="s">
        <v>47</v>
      </c>
      <c r="I377" s="746" t="s">
        <v>367</v>
      </c>
      <c r="J377" s="747" t="s">
        <v>47</v>
      </c>
      <c r="K377" s="748" t="s">
        <v>47</v>
      </c>
      <c r="L377" s="749" t="s">
        <v>47</v>
      </c>
      <c r="M377" s="748" t="s">
        <v>47</v>
      </c>
      <c r="N377" s="754" t="s">
        <v>3916</v>
      </c>
      <c r="O377" s="754">
        <v>3</v>
      </c>
      <c r="P377" s="754">
        <f>VLOOKUP(O377,LOI_LPH[],2,TRUE)</f>
        <v>200</v>
      </c>
    </row>
    <row r="378" spans="1:16" ht="21.75" customHeight="1" outlineLevel="2" collapsed="1" x14ac:dyDescent="0.25">
      <c r="A378" s="711">
        <v>419</v>
      </c>
      <c r="B378" s="712" t="s">
        <v>5157</v>
      </c>
      <c r="C378" s="713" t="s">
        <v>369</v>
      </c>
      <c r="D378" s="753"/>
      <c r="E378" s="753"/>
      <c r="F378" s="712" t="s">
        <v>370</v>
      </c>
      <c r="G378" s="715" t="s">
        <v>371</v>
      </c>
      <c r="H378" s="745" t="s">
        <v>47</v>
      </c>
      <c r="I378" s="746" t="s">
        <v>372</v>
      </c>
      <c r="J378" s="747" t="s">
        <v>47</v>
      </c>
      <c r="K378" s="748" t="s">
        <v>47</v>
      </c>
      <c r="L378" s="749" t="s">
        <v>47</v>
      </c>
      <c r="M378" s="748" t="s">
        <v>47</v>
      </c>
      <c r="N378" s="754" t="s">
        <v>3916</v>
      </c>
      <c r="O378" s="754">
        <v>3</v>
      </c>
      <c r="P378" s="754">
        <f>VLOOKUP(O378,LOI_LPH[],2,TRUE)</f>
        <v>200</v>
      </c>
    </row>
    <row r="379" spans="1:16" ht="21.75" customHeight="1" outlineLevel="2" x14ac:dyDescent="0.25">
      <c r="A379" s="657">
        <v>419</v>
      </c>
      <c r="B379" s="635" t="s">
        <v>5157</v>
      </c>
      <c r="C379" s="657" t="s">
        <v>369</v>
      </c>
      <c r="D379" s="690"/>
      <c r="E379" s="690"/>
      <c r="F379" s="635" t="s">
        <v>1721</v>
      </c>
      <c r="G379" s="705"/>
      <c r="H379" s="639" t="s">
        <v>4021</v>
      </c>
      <c r="I379" s="695"/>
      <c r="J379" s="659" t="s">
        <v>1640</v>
      </c>
      <c r="K379" s="655" t="s">
        <v>1533</v>
      </c>
      <c r="L379" s="659" t="s">
        <v>1722</v>
      </c>
      <c r="M379" s="655" t="s">
        <v>1569</v>
      </c>
      <c r="N379" s="689" t="s">
        <v>3916</v>
      </c>
      <c r="O379" s="689">
        <v>5</v>
      </c>
      <c r="P379" s="689">
        <f>VLOOKUP(O379,LOI_LPH[],2,TRUE)</f>
        <v>300</v>
      </c>
    </row>
    <row r="380" spans="1:16" ht="21.75" customHeight="1" outlineLevel="2" x14ac:dyDescent="0.2">
      <c r="A380" s="657">
        <v>419</v>
      </c>
      <c r="B380" s="635" t="s">
        <v>5157</v>
      </c>
      <c r="C380" s="657" t="s">
        <v>369</v>
      </c>
      <c r="D380" s="690"/>
      <c r="E380" s="690"/>
      <c r="F380" s="635" t="s">
        <v>1723</v>
      </c>
      <c r="G380" s="705"/>
      <c r="H380" s="639" t="s">
        <v>4021</v>
      </c>
      <c r="I380" s="695"/>
      <c r="J380" s="659"/>
      <c r="K380" s="640" t="s">
        <v>3972</v>
      </c>
      <c r="L380" s="659" t="s">
        <v>1688</v>
      </c>
      <c r="M380" s="655" t="s">
        <v>1569</v>
      </c>
      <c r="N380" s="689" t="s">
        <v>3916</v>
      </c>
      <c r="O380" s="689">
        <v>5</v>
      </c>
      <c r="P380" s="689">
        <f>VLOOKUP(O380,LOI_LPH[],2,TRUE)</f>
        <v>300</v>
      </c>
    </row>
    <row r="381" spans="1:16" s="576" customFormat="1" ht="21.75" customHeight="1" outlineLevel="2" x14ac:dyDescent="0.2">
      <c r="A381" s="727">
        <v>419</v>
      </c>
      <c r="B381" s="687" t="s">
        <v>5157</v>
      </c>
      <c r="C381" s="727" t="s">
        <v>369</v>
      </c>
      <c r="D381" s="682"/>
      <c r="E381" s="682"/>
      <c r="F381" s="687" t="s">
        <v>1724</v>
      </c>
      <c r="G381" s="694"/>
      <c r="H381" s="652" t="s">
        <v>4021</v>
      </c>
      <c r="I381" s="683"/>
      <c r="J381" s="675"/>
      <c r="K381" s="645" t="s">
        <v>1520</v>
      </c>
      <c r="L381" s="675" t="s">
        <v>1564</v>
      </c>
      <c r="M381" s="651" t="s">
        <v>1565</v>
      </c>
      <c r="N381" s="688" t="s">
        <v>3916</v>
      </c>
      <c r="O381" s="688">
        <v>5</v>
      </c>
      <c r="P381" s="688">
        <f>VLOOKUP(O381,LOI_LPH[],2,TRUE)</f>
        <v>300</v>
      </c>
    </row>
    <row r="382" spans="1:16" ht="21.75" customHeight="1" outlineLevel="2" x14ac:dyDescent="0.25">
      <c r="A382" s="711">
        <v>419</v>
      </c>
      <c r="B382" s="712" t="s">
        <v>5157</v>
      </c>
      <c r="C382" s="713" t="s">
        <v>374</v>
      </c>
      <c r="D382" s="753"/>
      <c r="E382" s="753"/>
      <c r="F382" s="712" t="s">
        <v>375</v>
      </c>
      <c r="G382" s="747" t="s">
        <v>47</v>
      </c>
      <c r="H382" s="745" t="s">
        <v>47</v>
      </c>
      <c r="I382" s="746" t="s">
        <v>376</v>
      </c>
      <c r="J382" s="747" t="s">
        <v>47</v>
      </c>
      <c r="K382" s="748" t="s">
        <v>47</v>
      </c>
      <c r="L382" s="749" t="s">
        <v>47</v>
      </c>
      <c r="M382" s="748" t="s">
        <v>47</v>
      </c>
      <c r="N382" s="754" t="s">
        <v>3916</v>
      </c>
      <c r="O382" s="754">
        <v>3</v>
      </c>
      <c r="P382" s="754">
        <f>VLOOKUP(O382,LOI_LPH[],2,TRUE)</f>
        <v>200</v>
      </c>
    </row>
    <row r="383" spans="1:16" ht="21.75" customHeight="1" outlineLevel="2" x14ac:dyDescent="0.25">
      <c r="A383" s="711">
        <v>419</v>
      </c>
      <c r="B383" s="712" t="s">
        <v>5157</v>
      </c>
      <c r="C383" s="713" t="s">
        <v>378</v>
      </c>
      <c r="D383" s="753"/>
      <c r="E383" s="753"/>
      <c r="F383" s="712" t="s">
        <v>379</v>
      </c>
      <c r="G383" s="747" t="s">
        <v>47</v>
      </c>
      <c r="H383" s="745" t="s">
        <v>47</v>
      </c>
      <c r="I383" s="746" t="s">
        <v>376</v>
      </c>
      <c r="J383" s="747" t="s">
        <v>47</v>
      </c>
      <c r="K383" s="748" t="s">
        <v>47</v>
      </c>
      <c r="L383" s="749" t="s">
        <v>47</v>
      </c>
      <c r="M383" s="748" t="s">
        <v>47</v>
      </c>
      <c r="N383" s="754" t="s">
        <v>3916</v>
      </c>
      <c r="O383" s="754">
        <v>3</v>
      </c>
      <c r="P383" s="754">
        <f>VLOOKUP(O383,LOI_LPH[],2,TRUE)</f>
        <v>200</v>
      </c>
    </row>
    <row r="384" spans="1:16" ht="21.75" customHeight="1" outlineLevel="2" x14ac:dyDescent="0.25">
      <c r="A384" s="711">
        <v>419</v>
      </c>
      <c r="B384" s="712" t="s">
        <v>5157</v>
      </c>
      <c r="C384" s="713" t="s">
        <v>380</v>
      </c>
      <c r="D384" s="753"/>
      <c r="E384" s="753"/>
      <c r="F384" s="712" t="s">
        <v>4026</v>
      </c>
      <c r="G384" s="747" t="s">
        <v>47</v>
      </c>
      <c r="H384" s="745" t="s">
        <v>47</v>
      </c>
      <c r="I384" s="746" t="s">
        <v>376</v>
      </c>
      <c r="J384" s="747" t="s">
        <v>47</v>
      </c>
      <c r="K384" s="748" t="s">
        <v>47</v>
      </c>
      <c r="L384" s="749" t="s">
        <v>47</v>
      </c>
      <c r="M384" s="748" t="s">
        <v>47</v>
      </c>
      <c r="N384" s="754" t="s">
        <v>3916</v>
      </c>
      <c r="O384" s="754">
        <v>3</v>
      </c>
      <c r="P384" s="754">
        <f>VLOOKUP(O384,LOI_LPH[],2,TRUE)</f>
        <v>200</v>
      </c>
    </row>
    <row r="385" spans="1:16" ht="21.75" customHeight="1" outlineLevel="2" x14ac:dyDescent="0.25">
      <c r="A385" s="711">
        <v>419</v>
      </c>
      <c r="B385" s="712" t="s">
        <v>5157</v>
      </c>
      <c r="C385" s="713" t="s">
        <v>382</v>
      </c>
      <c r="D385" s="753"/>
      <c r="E385" s="753"/>
      <c r="F385" s="712" t="s">
        <v>383</v>
      </c>
      <c r="G385" s="747" t="s">
        <v>47</v>
      </c>
      <c r="H385" s="745" t="s">
        <v>47</v>
      </c>
      <c r="I385" s="746" t="s">
        <v>376</v>
      </c>
      <c r="J385" s="747" t="s">
        <v>47</v>
      </c>
      <c r="K385" s="748" t="s">
        <v>47</v>
      </c>
      <c r="L385" s="749" t="s">
        <v>47</v>
      </c>
      <c r="M385" s="748" t="s">
        <v>47</v>
      </c>
      <c r="N385" s="754" t="s">
        <v>3916</v>
      </c>
      <c r="O385" s="754">
        <v>3</v>
      </c>
      <c r="P385" s="754">
        <f>VLOOKUP(O385,LOI_LPH[],2,TRUE)</f>
        <v>200</v>
      </c>
    </row>
    <row r="386" spans="1:16" ht="21.75" customHeight="1" outlineLevel="2" x14ac:dyDescent="0.25">
      <c r="A386" s="701">
        <v>419</v>
      </c>
      <c r="B386" s="666" t="s">
        <v>5157</v>
      </c>
      <c r="C386" s="678" t="s">
        <v>384</v>
      </c>
      <c r="D386" s="691"/>
      <c r="E386" s="691"/>
      <c r="F386" s="666" t="s">
        <v>385</v>
      </c>
      <c r="G386" s="692" t="s">
        <v>66</v>
      </c>
      <c r="H386" s="668" t="s">
        <v>47</v>
      </c>
      <c r="I386" s="669" t="s">
        <v>66</v>
      </c>
      <c r="J386" s="670" t="s">
        <v>47</v>
      </c>
      <c r="K386" s="671" t="s">
        <v>47</v>
      </c>
      <c r="L386" s="672" t="s">
        <v>47</v>
      </c>
      <c r="M386" s="671" t="s">
        <v>47</v>
      </c>
      <c r="N386" s="673" t="s">
        <v>3916</v>
      </c>
      <c r="O386" s="673">
        <v>3</v>
      </c>
      <c r="P386" s="673">
        <f>VLOOKUP(O386,LOI_LPH[],2,TRUE)</f>
        <v>200</v>
      </c>
    </row>
    <row r="387" spans="1:16" ht="21.75" customHeight="1" outlineLevel="2" collapsed="1" x14ac:dyDescent="0.25">
      <c r="A387" s="711">
        <v>419</v>
      </c>
      <c r="B387" s="712" t="s">
        <v>5157</v>
      </c>
      <c r="C387" s="713" t="s">
        <v>386</v>
      </c>
      <c r="D387" s="753"/>
      <c r="E387" s="753"/>
      <c r="F387" s="712" t="s">
        <v>387</v>
      </c>
      <c r="G387" s="715" t="s">
        <v>66</v>
      </c>
      <c r="H387" s="745" t="s">
        <v>47</v>
      </c>
      <c r="I387" s="746" t="s">
        <v>66</v>
      </c>
      <c r="J387" s="747" t="s">
        <v>47</v>
      </c>
      <c r="K387" s="748" t="s">
        <v>47</v>
      </c>
      <c r="L387" s="749" t="s">
        <v>47</v>
      </c>
      <c r="M387" s="748" t="s">
        <v>47</v>
      </c>
      <c r="N387" s="754" t="s">
        <v>3916</v>
      </c>
      <c r="O387" s="754">
        <v>3</v>
      </c>
      <c r="P387" s="754">
        <f>VLOOKUP(O387,LOI_LPH[],2,TRUE)</f>
        <v>200</v>
      </c>
    </row>
    <row r="388" spans="1:16" ht="21.75" customHeight="1" outlineLevel="2" x14ac:dyDescent="0.25">
      <c r="A388" s="657">
        <v>419</v>
      </c>
      <c r="B388" s="635" t="s">
        <v>5157</v>
      </c>
      <c r="C388" s="657" t="s">
        <v>386</v>
      </c>
      <c r="D388" s="690"/>
      <c r="E388" s="690"/>
      <c r="F388" s="635" t="s">
        <v>1685</v>
      </c>
      <c r="G388" s="705"/>
      <c r="H388" s="639" t="s">
        <v>4021</v>
      </c>
      <c r="I388" s="695"/>
      <c r="J388" s="659"/>
      <c r="K388" s="655" t="s">
        <v>1533</v>
      </c>
      <c r="L388" s="659" t="s">
        <v>47</v>
      </c>
      <c r="M388" s="655" t="s">
        <v>1686</v>
      </c>
      <c r="N388" s="689" t="s">
        <v>3916</v>
      </c>
      <c r="O388" s="689">
        <v>5</v>
      </c>
      <c r="P388" s="689">
        <f>VLOOKUP(O388,LOI_LPH[],2,TRUE)</f>
        <v>300</v>
      </c>
    </row>
    <row r="389" spans="1:16" ht="21.75" customHeight="1" outlineLevel="2" x14ac:dyDescent="0.25">
      <c r="A389" s="657">
        <v>419</v>
      </c>
      <c r="B389" s="635" t="s">
        <v>5157</v>
      </c>
      <c r="C389" s="657" t="s">
        <v>386</v>
      </c>
      <c r="D389" s="690"/>
      <c r="E389" s="690"/>
      <c r="F389" s="635" t="s">
        <v>1687</v>
      </c>
      <c r="G389" s="705"/>
      <c r="H389" s="639" t="s">
        <v>4021</v>
      </c>
      <c r="I389" s="695"/>
      <c r="J389" s="659"/>
      <c r="K389" s="655" t="s">
        <v>1552</v>
      </c>
      <c r="L389" s="659" t="s">
        <v>1688</v>
      </c>
      <c r="M389" s="655">
        <v>2020</v>
      </c>
      <c r="N389" s="689" t="s">
        <v>3916</v>
      </c>
      <c r="O389" s="689">
        <v>5</v>
      </c>
      <c r="P389" s="689">
        <f>VLOOKUP(O389,LOI_LPH[],2,TRUE)</f>
        <v>300</v>
      </c>
    </row>
    <row r="390" spans="1:16" ht="21.75" customHeight="1" outlineLevel="2" x14ac:dyDescent="0.2">
      <c r="A390" s="657">
        <v>419</v>
      </c>
      <c r="B390" s="635" t="s">
        <v>5157</v>
      </c>
      <c r="C390" s="657" t="s">
        <v>386</v>
      </c>
      <c r="D390" s="690"/>
      <c r="E390" s="690"/>
      <c r="F390" s="635" t="s">
        <v>1659</v>
      </c>
      <c r="G390" s="705"/>
      <c r="H390" s="639" t="s">
        <v>4021</v>
      </c>
      <c r="I390" s="695"/>
      <c r="J390" s="659"/>
      <c r="K390" s="640" t="s">
        <v>3972</v>
      </c>
      <c r="L390" s="659" t="s">
        <v>1644</v>
      </c>
      <c r="M390" s="655" t="s">
        <v>1569</v>
      </c>
      <c r="N390" s="689" t="s">
        <v>3916</v>
      </c>
      <c r="O390" s="689">
        <v>5</v>
      </c>
      <c r="P390" s="689">
        <f>VLOOKUP(O390,LOI_LPH[],2,TRUE)</f>
        <v>300</v>
      </c>
    </row>
    <row r="391" spans="1:16" ht="21.75" customHeight="1" outlineLevel="2" x14ac:dyDescent="0.2">
      <c r="A391" s="657">
        <v>419</v>
      </c>
      <c r="B391" s="635" t="s">
        <v>5157</v>
      </c>
      <c r="C391" s="657" t="s">
        <v>386</v>
      </c>
      <c r="D391" s="690"/>
      <c r="E391" s="690"/>
      <c r="F391" s="635" t="s">
        <v>1723</v>
      </c>
      <c r="G391" s="705"/>
      <c r="H391" s="639" t="s">
        <v>4021</v>
      </c>
      <c r="I391" s="695"/>
      <c r="J391" s="659"/>
      <c r="K391" s="640" t="s">
        <v>3972</v>
      </c>
      <c r="L391" s="659" t="s">
        <v>1688</v>
      </c>
      <c r="M391" s="655" t="s">
        <v>1569</v>
      </c>
      <c r="N391" s="689" t="s">
        <v>3916</v>
      </c>
      <c r="O391" s="689">
        <v>5</v>
      </c>
      <c r="P391" s="689">
        <f>VLOOKUP(O391,LOI_LPH[],2,TRUE)</f>
        <v>300</v>
      </c>
    </row>
    <row r="392" spans="1:16" s="575" customFormat="1" ht="21.75" customHeight="1" outlineLevel="2" x14ac:dyDescent="0.2">
      <c r="A392" s="711">
        <v>419</v>
      </c>
      <c r="B392" s="712" t="s">
        <v>5157</v>
      </c>
      <c r="C392" s="713" t="s">
        <v>388</v>
      </c>
      <c r="D392" s="753"/>
      <c r="E392" s="753"/>
      <c r="F392" s="712" t="s">
        <v>389</v>
      </c>
      <c r="G392" s="715" t="s">
        <v>66</v>
      </c>
      <c r="H392" s="745" t="s">
        <v>47</v>
      </c>
      <c r="I392" s="746" t="s">
        <v>66</v>
      </c>
      <c r="J392" s="747" t="s">
        <v>47</v>
      </c>
      <c r="K392" s="748" t="s">
        <v>47</v>
      </c>
      <c r="L392" s="749" t="s">
        <v>47</v>
      </c>
      <c r="M392" s="748" t="s">
        <v>47</v>
      </c>
      <c r="N392" s="754" t="s">
        <v>3916</v>
      </c>
      <c r="O392" s="754">
        <v>3</v>
      </c>
      <c r="P392" s="754">
        <f>VLOOKUP(O392,LOI_LPH[],2,TRUE)</f>
        <v>200</v>
      </c>
    </row>
    <row r="393" spans="1:16" ht="21.75" customHeight="1" outlineLevel="2" x14ac:dyDescent="0.25">
      <c r="A393" s="711">
        <v>419</v>
      </c>
      <c r="B393" s="712" t="s">
        <v>5157</v>
      </c>
      <c r="C393" s="713" t="s">
        <v>390</v>
      </c>
      <c r="D393" s="753"/>
      <c r="E393" s="753"/>
      <c r="F393" s="712" t="s">
        <v>391</v>
      </c>
      <c r="G393" s="715" t="s">
        <v>392</v>
      </c>
      <c r="H393" s="745" t="s">
        <v>47</v>
      </c>
      <c r="I393" s="746" t="s">
        <v>393</v>
      </c>
      <c r="J393" s="747" t="s">
        <v>47</v>
      </c>
      <c r="K393" s="748" t="s">
        <v>47</v>
      </c>
      <c r="L393" s="749" t="s">
        <v>47</v>
      </c>
      <c r="M393" s="748" t="s">
        <v>47</v>
      </c>
      <c r="N393" s="754" t="s">
        <v>3916</v>
      </c>
      <c r="O393" s="754">
        <v>3</v>
      </c>
      <c r="P393" s="754">
        <f>VLOOKUP(O393,LOI_LPH[],2,TRUE)</f>
        <v>200</v>
      </c>
    </row>
    <row r="394" spans="1:16" s="575" customFormat="1" ht="21.75" customHeight="1" outlineLevel="2" x14ac:dyDescent="0.2">
      <c r="A394" s="711">
        <v>419</v>
      </c>
      <c r="B394" s="712" t="s">
        <v>5157</v>
      </c>
      <c r="C394" s="713" t="s">
        <v>395</v>
      </c>
      <c r="D394" s="753"/>
      <c r="E394" s="753"/>
      <c r="F394" s="712" t="s">
        <v>396</v>
      </c>
      <c r="G394" s="715" t="s">
        <v>271</v>
      </c>
      <c r="H394" s="745" t="s">
        <v>47</v>
      </c>
      <c r="I394" s="746" t="s">
        <v>397</v>
      </c>
      <c r="J394" s="747" t="s">
        <v>47</v>
      </c>
      <c r="K394" s="748" t="s">
        <v>47</v>
      </c>
      <c r="L394" s="749" t="s">
        <v>47</v>
      </c>
      <c r="M394" s="748" t="s">
        <v>47</v>
      </c>
      <c r="N394" s="754" t="s">
        <v>3916</v>
      </c>
      <c r="O394" s="754">
        <v>3</v>
      </c>
      <c r="P394" s="754">
        <f>VLOOKUP(O394,LOI_LPH[],2,TRUE)</f>
        <v>200</v>
      </c>
    </row>
    <row r="395" spans="1:16" s="574" customFormat="1" ht="21.75" customHeight="1" outlineLevel="1" x14ac:dyDescent="0.2">
      <c r="A395" s="674">
        <v>420</v>
      </c>
      <c r="B395" s="696" t="s">
        <v>399</v>
      </c>
      <c r="C395" s="627">
        <v>420</v>
      </c>
      <c r="D395" s="629"/>
      <c r="E395" s="629"/>
      <c r="F395" s="628" t="s">
        <v>401</v>
      </c>
      <c r="G395" s="630" t="s">
        <v>47</v>
      </c>
      <c r="H395" s="631" t="s">
        <v>47</v>
      </c>
      <c r="I395" s="631" t="s">
        <v>47</v>
      </c>
      <c r="J395" s="632" t="s">
        <v>47</v>
      </c>
      <c r="K395" s="631" t="s">
        <v>47</v>
      </c>
      <c r="L395" s="632" t="s">
        <v>47</v>
      </c>
      <c r="M395" s="631" t="s">
        <v>47</v>
      </c>
      <c r="N395" s="633" t="s">
        <v>47</v>
      </c>
      <c r="O395" s="633" t="s">
        <v>47</v>
      </c>
      <c r="P395" s="633" t="str">
        <f>VLOOKUP(O395,LOI_LPH[],2,TRUE)</f>
        <v>-</v>
      </c>
    </row>
    <row r="396" spans="1:16" s="574" customFormat="1" ht="21.75" customHeight="1" outlineLevel="1" x14ac:dyDescent="0.2">
      <c r="A396" s="674">
        <v>421</v>
      </c>
      <c r="B396" s="696" t="s">
        <v>409</v>
      </c>
      <c r="C396" s="627">
        <v>421</v>
      </c>
      <c r="D396" s="629"/>
      <c r="E396" s="629"/>
      <c r="F396" s="628" t="s">
        <v>411</v>
      </c>
      <c r="G396" s="630" t="s">
        <v>47</v>
      </c>
      <c r="H396" s="631" t="s">
        <v>47</v>
      </c>
      <c r="I396" s="631" t="s">
        <v>47</v>
      </c>
      <c r="J396" s="632" t="s">
        <v>47</v>
      </c>
      <c r="K396" s="631" t="s">
        <v>47</v>
      </c>
      <c r="L396" s="632" t="s">
        <v>47</v>
      </c>
      <c r="M396" s="631" t="s">
        <v>47</v>
      </c>
      <c r="N396" s="633" t="s">
        <v>47</v>
      </c>
      <c r="O396" s="633" t="s">
        <v>47</v>
      </c>
      <c r="P396" s="633" t="str">
        <f>VLOOKUP(O396,LOI_LPH[],2,TRUE)</f>
        <v>-</v>
      </c>
    </row>
    <row r="397" spans="1:16" s="575" customFormat="1" ht="21.75" customHeight="1" outlineLevel="2" x14ac:dyDescent="0.2">
      <c r="A397" s="701">
        <v>421</v>
      </c>
      <c r="B397" s="666" t="s">
        <v>409</v>
      </c>
      <c r="C397" s="678" t="s">
        <v>412</v>
      </c>
      <c r="D397" s="691"/>
      <c r="E397" s="691"/>
      <c r="F397" s="666" t="s">
        <v>413</v>
      </c>
      <c r="G397" s="692" t="s">
        <v>47</v>
      </c>
      <c r="H397" s="668" t="s">
        <v>47</v>
      </c>
      <c r="I397" s="669"/>
      <c r="J397" s="670" t="s">
        <v>47</v>
      </c>
      <c r="K397" s="671" t="s">
        <v>47</v>
      </c>
      <c r="L397" s="672" t="s">
        <v>47</v>
      </c>
      <c r="M397" s="671" t="s">
        <v>47</v>
      </c>
      <c r="N397" s="673" t="s">
        <v>47</v>
      </c>
      <c r="O397" s="673" t="s">
        <v>47</v>
      </c>
      <c r="P397" s="673" t="str">
        <f>VLOOKUP(O397,LOI_LPH[],2,TRUE)</f>
        <v>-</v>
      </c>
    </row>
    <row r="398" spans="1:16" s="575" customFormat="1" ht="21.75" customHeight="1" outlineLevel="2" collapsed="1" x14ac:dyDescent="0.2">
      <c r="A398" s="711">
        <v>421</v>
      </c>
      <c r="B398" s="712" t="s">
        <v>409</v>
      </c>
      <c r="C398" s="741" t="s">
        <v>414</v>
      </c>
      <c r="D398" s="742"/>
      <c r="E398" s="742"/>
      <c r="F398" s="743" t="s">
        <v>415</v>
      </c>
      <c r="G398" s="744" t="s">
        <v>371</v>
      </c>
      <c r="H398" s="745" t="s">
        <v>47</v>
      </c>
      <c r="I398" s="746" t="s">
        <v>416</v>
      </c>
      <c r="J398" s="747" t="s">
        <v>47</v>
      </c>
      <c r="K398" s="748" t="s">
        <v>47</v>
      </c>
      <c r="L398" s="749" t="s">
        <v>47</v>
      </c>
      <c r="M398" s="748" t="s">
        <v>47</v>
      </c>
      <c r="N398" s="747" t="s">
        <v>4007</v>
      </c>
      <c r="O398" s="747">
        <v>3</v>
      </c>
      <c r="P398" s="747">
        <f>VLOOKUP(O398,LOI_LPH[],2,TRUE)</f>
        <v>200</v>
      </c>
    </row>
    <row r="399" spans="1:16" ht="21.75" customHeight="1" outlineLevel="2" x14ac:dyDescent="0.2">
      <c r="A399" s="657">
        <v>421</v>
      </c>
      <c r="B399" s="635" t="s">
        <v>409</v>
      </c>
      <c r="C399" s="657" t="s">
        <v>414</v>
      </c>
      <c r="D399" s="690"/>
      <c r="E399" s="690"/>
      <c r="F399" s="695" t="s">
        <v>1615</v>
      </c>
      <c r="G399" s="735"/>
      <c r="H399" s="639" t="s">
        <v>4021</v>
      </c>
      <c r="I399" s="695"/>
      <c r="J399" s="659"/>
      <c r="K399" s="640" t="s">
        <v>1518</v>
      </c>
      <c r="L399" s="659" t="s">
        <v>47</v>
      </c>
      <c r="M399" s="655" t="s">
        <v>1725</v>
      </c>
      <c r="N399" s="685" t="s">
        <v>4007</v>
      </c>
      <c r="O399" s="685">
        <v>5</v>
      </c>
      <c r="P399" s="685">
        <f>VLOOKUP(O399,LOI_LPH[],2,TRUE)</f>
        <v>300</v>
      </c>
    </row>
    <row r="400" spans="1:16" ht="21.75" customHeight="1" outlineLevel="2" x14ac:dyDescent="0.25">
      <c r="A400" s="657">
        <v>421</v>
      </c>
      <c r="B400" s="635" t="s">
        <v>409</v>
      </c>
      <c r="C400" s="657" t="s">
        <v>414</v>
      </c>
      <c r="D400" s="690"/>
      <c r="E400" s="690"/>
      <c r="F400" s="695" t="s">
        <v>1726</v>
      </c>
      <c r="G400" s="735"/>
      <c r="H400" s="639" t="s">
        <v>4021</v>
      </c>
      <c r="I400" s="695"/>
      <c r="J400" s="659"/>
      <c r="K400" s="655" t="s">
        <v>1727</v>
      </c>
      <c r="L400" s="659" t="s">
        <v>1564</v>
      </c>
      <c r="M400" s="655" t="s">
        <v>1728</v>
      </c>
      <c r="N400" s="685" t="s">
        <v>4007</v>
      </c>
      <c r="O400" s="685">
        <v>5</v>
      </c>
      <c r="P400" s="685">
        <f>VLOOKUP(O400,LOI_LPH[],2,TRUE)</f>
        <v>300</v>
      </c>
    </row>
    <row r="401" spans="1:16" ht="21.75" customHeight="1" outlineLevel="2" x14ac:dyDescent="0.25">
      <c r="A401" s="657">
        <v>421</v>
      </c>
      <c r="B401" s="635" t="s">
        <v>409</v>
      </c>
      <c r="C401" s="657" t="s">
        <v>414</v>
      </c>
      <c r="D401" s="690"/>
      <c r="E401" s="690"/>
      <c r="F401" s="695" t="s">
        <v>1694</v>
      </c>
      <c r="G401" s="735"/>
      <c r="H401" s="639" t="s">
        <v>4021</v>
      </c>
      <c r="I401" s="695"/>
      <c r="J401" s="659"/>
      <c r="K401" s="655" t="s">
        <v>1641</v>
      </c>
      <c r="L401" s="659" t="s">
        <v>1642</v>
      </c>
      <c r="M401" s="655" t="s">
        <v>1569</v>
      </c>
      <c r="N401" s="685" t="s">
        <v>4007</v>
      </c>
      <c r="O401" s="685">
        <v>5</v>
      </c>
      <c r="P401" s="685">
        <f>VLOOKUP(O401,LOI_LPH[],2,TRUE)</f>
        <v>300</v>
      </c>
    </row>
    <row r="402" spans="1:16" ht="21.75" customHeight="1" outlineLevel="2" x14ac:dyDescent="0.2">
      <c r="A402" s="657">
        <v>421</v>
      </c>
      <c r="B402" s="635" t="s">
        <v>409</v>
      </c>
      <c r="C402" s="657" t="s">
        <v>414</v>
      </c>
      <c r="D402" s="690"/>
      <c r="E402" s="690"/>
      <c r="F402" s="695" t="s">
        <v>1729</v>
      </c>
      <c r="G402" s="735"/>
      <c r="H402" s="639" t="s">
        <v>4021</v>
      </c>
      <c r="I402" s="695"/>
      <c r="J402" s="659"/>
      <c r="K402" s="640" t="s">
        <v>3972</v>
      </c>
      <c r="L402" s="659" t="s">
        <v>4058</v>
      </c>
      <c r="M402" s="655" t="s">
        <v>1569</v>
      </c>
      <c r="N402" s="685" t="s">
        <v>4007</v>
      </c>
      <c r="O402" s="685">
        <v>5</v>
      </c>
      <c r="P402" s="685">
        <f>VLOOKUP(O402,LOI_LPH[],2,TRUE)</f>
        <v>300</v>
      </c>
    </row>
    <row r="403" spans="1:16" ht="21.75" customHeight="1" outlineLevel="2" x14ac:dyDescent="0.25">
      <c r="A403" s="657">
        <v>421</v>
      </c>
      <c r="B403" s="635" t="s">
        <v>409</v>
      </c>
      <c r="C403" s="657" t="s">
        <v>414</v>
      </c>
      <c r="D403" s="690"/>
      <c r="E403" s="690"/>
      <c r="F403" s="695" t="s">
        <v>1659</v>
      </c>
      <c r="G403" s="735"/>
      <c r="H403" s="639" t="s">
        <v>4021</v>
      </c>
      <c r="I403" s="695"/>
      <c r="J403" s="659"/>
      <c r="K403" s="655" t="s">
        <v>1641</v>
      </c>
      <c r="L403" s="659" t="s">
        <v>1642</v>
      </c>
      <c r="M403" s="655" t="s">
        <v>1569</v>
      </c>
      <c r="N403" s="685" t="s">
        <v>4007</v>
      </c>
      <c r="O403" s="685">
        <v>5</v>
      </c>
      <c r="P403" s="685">
        <f>VLOOKUP(O403,LOI_LPH[],2,TRUE)</f>
        <v>300</v>
      </c>
    </row>
    <row r="404" spans="1:16" ht="21.75" customHeight="1" outlineLevel="2" x14ac:dyDescent="0.2">
      <c r="A404" s="657">
        <v>421</v>
      </c>
      <c r="B404" s="635" t="s">
        <v>409</v>
      </c>
      <c r="C404" s="657" t="s">
        <v>414</v>
      </c>
      <c r="D404" s="690"/>
      <c r="E404" s="690"/>
      <c r="F404" s="695" t="s">
        <v>1723</v>
      </c>
      <c r="G404" s="735"/>
      <c r="H404" s="639" t="s">
        <v>4021</v>
      </c>
      <c r="I404" s="695"/>
      <c r="J404" s="659"/>
      <c r="K404" s="640" t="s">
        <v>3972</v>
      </c>
      <c r="L404" s="659" t="s">
        <v>1730</v>
      </c>
      <c r="M404" s="655" t="s">
        <v>1569</v>
      </c>
      <c r="N404" s="685" t="s">
        <v>4007</v>
      </c>
      <c r="O404" s="685">
        <v>5</v>
      </c>
      <c r="P404" s="685">
        <f>VLOOKUP(O404,LOI_LPH[],2,TRUE)</f>
        <v>300</v>
      </c>
    </row>
    <row r="405" spans="1:16" ht="21.75" customHeight="1" outlineLevel="2" x14ac:dyDescent="0.2">
      <c r="A405" s="657">
        <v>421</v>
      </c>
      <c r="B405" s="635" t="s">
        <v>409</v>
      </c>
      <c r="C405" s="657" t="s">
        <v>414</v>
      </c>
      <c r="D405" s="690"/>
      <c r="E405" s="690"/>
      <c r="F405" s="695" t="s">
        <v>1671</v>
      </c>
      <c r="G405" s="735"/>
      <c r="H405" s="639" t="s">
        <v>4021</v>
      </c>
      <c r="I405" s="695"/>
      <c r="J405" s="659"/>
      <c r="K405" s="640" t="s">
        <v>3972</v>
      </c>
      <c r="L405" s="659" t="s">
        <v>1672</v>
      </c>
      <c r="M405" s="655" t="s">
        <v>1569</v>
      </c>
      <c r="N405" s="685" t="s">
        <v>4007</v>
      </c>
      <c r="O405" s="685">
        <v>5</v>
      </c>
      <c r="P405" s="685">
        <f>VLOOKUP(O405,LOI_LPH[],2,TRUE)</f>
        <v>300</v>
      </c>
    </row>
    <row r="406" spans="1:16" ht="21.75" customHeight="1" outlineLevel="2" x14ac:dyDescent="0.2">
      <c r="A406" s="657">
        <v>421</v>
      </c>
      <c r="B406" s="635" t="s">
        <v>409</v>
      </c>
      <c r="C406" s="657" t="s">
        <v>414</v>
      </c>
      <c r="D406" s="690"/>
      <c r="E406" s="690"/>
      <c r="F406" s="695" t="s">
        <v>3923</v>
      </c>
      <c r="G406" s="735"/>
      <c r="H406" s="639" t="s">
        <v>4021</v>
      </c>
      <c r="I406" s="695"/>
      <c r="J406" s="659"/>
      <c r="K406" s="640" t="s">
        <v>3972</v>
      </c>
      <c r="L406" s="659" t="s">
        <v>1697</v>
      </c>
      <c r="M406" s="655" t="s">
        <v>1569</v>
      </c>
      <c r="N406" s="685" t="s">
        <v>4007</v>
      </c>
      <c r="O406" s="685">
        <v>5</v>
      </c>
      <c r="P406" s="685">
        <f>VLOOKUP(O406,LOI_LPH[],2,TRUE)</f>
        <v>300</v>
      </c>
    </row>
    <row r="407" spans="1:16" s="575" customFormat="1" ht="21.75" customHeight="1" outlineLevel="2" collapsed="1" x14ac:dyDescent="0.2">
      <c r="A407" s="711">
        <v>421</v>
      </c>
      <c r="B407" s="712" t="s">
        <v>409</v>
      </c>
      <c r="C407" s="741" t="s">
        <v>418</v>
      </c>
      <c r="D407" s="742"/>
      <c r="E407" s="742"/>
      <c r="F407" s="743" t="s">
        <v>419</v>
      </c>
      <c r="G407" s="744" t="s">
        <v>371</v>
      </c>
      <c r="H407" s="745" t="s">
        <v>47</v>
      </c>
      <c r="I407" s="746" t="s">
        <v>420</v>
      </c>
      <c r="J407" s="747" t="s">
        <v>47</v>
      </c>
      <c r="K407" s="748" t="s">
        <v>47</v>
      </c>
      <c r="L407" s="749" t="s">
        <v>47</v>
      </c>
      <c r="M407" s="748" t="s">
        <v>47</v>
      </c>
      <c r="N407" s="747" t="s">
        <v>4007</v>
      </c>
      <c r="O407" s="747">
        <v>3</v>
      </c>
      <c r="P407" s="747">
        <f>VLOOKUP(O407,LOI_LPH[],2,TRUE)</f>
        <v>200</v>
      </c>
    </row>
    <row r="408" spans="1:16" ht="21.75" customHeight="1" outlineLevel="2" x14ac:dyDescent="0.25">
      <c r="A408" s="657">
        <v>421</v>
      </c>
      <c r="B408" s="635" t="s">
        <v>409</v>
      </c>
      <c r="C408" s="657" t="s">
        <v>418</v>
      </c>
      <c r="D408" s="690"/>
      <c r="E408" s="690"/>
      <c r="F408" s="695" t="s">
        <v>1615</v>
      </c>
      <c r="G408" s="735"/>
      <c r="H408" s="639" t="s">
        <v>4021</v>
      </c>
      <c r="I408" s="695"/>
      <c r="J408" s="659"/>
      <c r="K408" s="655" t="s">
        <v>1533</v>
      </c>
      <c r="L408" s="659" t="s">
        <v>47</v>
      </c>
      <c r="M408" s="655" t="s">
        <v>1732</v>
      </c>
      <c r="N408" s="685" t="s">
        <v>4007</v>
      </c>
      <c r="O408" s="685">
        <v>5</v>
      </c>
      <c r="P408" s="685">
        <f>VLOOKUP(O408,LOI_LPH[],2,TRUE)</f>
        <v>300</v>
      </c>
    </row>
    <row r="409" spans="1:16" ht="21.75" customHeight="1" outlineLevel="2" x14ac:dyDescent="0.2">
      <c r="A409" s="657">
        <v>421</v>
      </c>
      <c r="B409" s="635" t="s">
        <v>409</v>
      </c>
      <c r="C409" s="657" t="s">
        <v>418</v>
      </c>
      <c r="D409" s="690"/>
      <c r="E409" s="690"/>
      <c r="F409" s="695" t="s">
        <v>1726</v>
      </c>
      <c r="G409" s="735"/>
      <c r="H409" s="639" t="s">
        <v>4021</v>
      </c>
      <c r="I409" s="695"/>
      <c r="J409" s="659"/>
      <c r="K409" s="640" t="s">
        <v>1518</v>
      </c>
      <c r="L409" s="659" t="s">
        <v>1564</v>
      </c>
      <c r="M409" s="655" t="s">
        <v>1728</v>
      </c>
      <c r="N409" s="685" t="s">
        <v>4007</v>
      </c>
      <c r="O409" s="685">
        <v>5</v>
      </c>
      <c r="P409" s="685">
        <f>VLOOKUP(O409,LOI_LPH[],2,TRUE)</f>
        <v>300</v>
      </c>
    </row>
    <row r="410" spans="1:16" ht="21.75" customHeight="1" outlineLevel="2" x14ac:dyDescent="0.2">
      <c r="A410" s="657">
        <v>421</v>
      </c>
      <c r="B410" s="635" t="s">
        <v>409</v>
      </c>
      <c r="C410" s="657" t="s">
        <v>418</v>
      </c>
      <c r="D410" s="690"/>
      <c r="E410" s="690"/>
      <c r="F410" s="695" t="s">
        <v>1694</v>
      </c>
      <c r="G410" s="735"/>
      <c r="H410" s="639" t="s">
        <v>4021</v>
      </c>
      <c r="I410" s="695"/>
      <c r="J410" s="659"/>
      <c r="K410" s="640" t="s">
        <v>3972</v>
      </c>
      <c r="L410" s="659" t="s">
        <v>1644</v>
      </c>
      <c r="M410" s="655" t="s">
        <v>1569</v>
      </c>
      <c r="N410" s="685" t="s">
        <v>4007</v>
      </c>
      <c r="O410" s="685">
        <v>5</v>
      </c>
      <c r="P410" s="685">
        <f>VLOOKUP(O410,LOI_LPH[],2,TRUE)</f>
        <v>300</v>
      </c>
    </row>
    <row r="411" spans="1:16" ht="21.75" customHeight="1" outlineLevel="2" x14ac:dyDescent="0.2">
      <c r="A411" s="657">
        <v>421</v>
      </c>
      <c r="B411" s="635" t="s">
        <v>409</v>
      </c>
      <c r="C411" s="657" t="s">
        <v>418</v>
      </c>
      <c r="D411" s="690"/>
      <c r="E411" s="690"/>
      <c r="F411" s="695" t="s">
        <v>1729</v>
      </c>
      <c r="G411" s="735"/>
      <c r="H411" s="639" t="s">
        <v>4021</v>
      </c>
      <c r="I411" s="695"/>
      <c r="J411" s="659"/>
      <c r="K411" s="640" t="s">
        <v>3972</v>
      </c>
      <c r="L411" s="659" t="s">
        <v>4058</v>
      </c>
      <c r="M411" s="655" t="s">
        <v>1569</v>
      </c>
      <c r="N411" s="685" t="s">
        <v>4007</v>
      </c>
      <c r="O411" s="685">
        <v>5</v>
      </c>
      <c r="P411" s="685">
        <f>VLOOKUP(O411,LOI_LPH[],2,TRUE)</f>
        <v>300</v>
      </c>
    </row>
    <row r="412" spans="1:16" ht="21.75" customHeight="1" outlineLevel="2" x14ac:dyDescent="0.2">
      <c r="A412" s="657">
        <v>421</v>
      </c>
      <c r="B412" s="635" t="s">
        <v>409</v>
      </c>
      <c r="C412" s="657" t="s">
        <v>418</v>
      </c>
      <c r="D412" s="690"/>
      <c r="E412" s="690"/>
      <c r="F412" s="695" t="s">
        <v>1659</v>
      </c>
      <c r="G412" s="735"/>
      <c r="H412" s="639" t="s">
        <v>4021</v>
      </c>
      <c r="I412" s="695"/>
      <c r="J412" s="659"/>
      <c r="K412" s="640" t="s">
        <v>3972</v>
      </c>
      <c r="L412" s="659" t="s">
        <v>1644</v>
      </c>
      <c r="M412" s="655" t="s">
        <v>1569</v>
      </c>
      <c r="N412" s="685" t="s">
        <v>4007</v>
      </c>
      <c r="O412" s="685">
        <v>5</v>
      </c>
      <c r="P412" s="685">
        <f>VLOOKUP(O412,LOI_LPH[],2,TRUE)</f>
        <v>300</v>
      </c>
    </row>
    <row r="413" spans="1:16" ht="21.75" customHeight="1" outlineLevel="2" x14ac:dyDescent="0.2">
      <c r="A413" s="657">
        <v>421</v>
      </c>
      <c r="B413" s="635" t="s">
        <v>409</v>
      </c>
      <c r="C413" s="657" t="s">
        <v>418</v>
      </c>
      <c r="D413" s="690"/>
      <c r="E413" s="690"/>
      <c r="F413" s="635" t="s">
        <v>1723</v>
      </c>
      <c r="G413" s="705"/>
      <c r="H413" s="639" t="s">
        <v>4021</v>
      </c>
      <c r="I413" s="695"/>
      <c r="J413" s="659"/>
      <c r="K413" s="640" t="s">
        <v>3972</v>
      </c>
      <c r="L413" s="659" t="s">
        <v>1688</v>
      </c>
      <c r="M413" s="655" t="s">
        <v>1569</v>
      </c>
      <c r="N413" s="689" t="s">
        <v>4007</v>
      </c>
      <c r="O413" s="689">
        <v>5</v>
      </c>
      <c r="P413" s="689">
        <f>VLOOKUP(O413,LOI_LPH[],2,TRUE)</f>
        <v>300</v>
      </c>
    </row>
    <row r="414" spans="1:16" ht="21.75" customHeight="1" outlineLevel="2" x14ac:dyDescent="0.2">
      <c r="A414" s="657">
        <v>421</v>
      </c>
      <c r="B414" s="635" t="s">
        <v>409</v>
      </c>
      <c r="C414" s="657" t="s">
        <v>418</v>
      </c>
      <c r="D414" s="690"/>
      <c r="E414" s="690"/>
      <c r="F414" s="635" t="s">
        <v>1671</v>
      </c>
      <c r="G414" s="705"/>
      <c r="H414" s="639" t="s">
        <v>4021</v>
      </c>
      <c r="I414" s="695"/>
      <c r="J414" s="659"/>
      <c r="K414" s="640" t="s">
        <v>3972</v>
      </c>
      <c r="L414" s="659" t="s">
        <v>1672</v>
      </c>
      <c r="M414" s="655" t="s">
        <v>1569</v>
      </c>
      <c r="N414" s="689" t="s">
        <v>4007</v>
      </c>
      <c r="O414" s="689">
        <v>5</v>
      </c>
      <c r="P414" s="689">
        <f>VLOOKUP(O414,LOI_LPH[],2,TRUE)</f>
        <v>300</v>
      </c>
    </row>
    <row r="415" spans="1:16" ht="21.75" customHeight="1" outlineLevel="2" x14ac:dyDescent="0.2">
      <c r="A415" s="657">
        <v>421</v>
      </c>
      <c r="B415" s="635" t="s">
        <v>409</v>
      </c>
      <c r="C415" s="657" t="s">
        <v>418</v>
      </c>
      <c r="D415" s="690"/>
      <c r="E415" s="690"/>
      <c r="F415" s="635" t="s">
        <v>1731</v>
      </c>
      <c r="G415" s="705"/>
      <c r="H415" s="639" t="s">
        <v>4021</v>
      </c>
      <c r="I415" s="695"/>
      <c r="J415" s="659"/>
      <c r="K415" s="640" t="s">
        <v>3972</v>
      </c>
      <c r="L415" s="659" t="s">
        <v>1697</v>
      </c>
      <c r="M415" s="655" t="s">
        <v>1569</v>
      </c>
      <c r="N415" s="689" t="s">
        <v>4007</v>
      </c>
      <c r="O415" s="689">
        <v>5</v>
      </c>
      <c r="P415" s="689">
        <f>VLOOKUP(O415,LOI_LPH[],2,TRUE)</f>
        <v>300</v>
      </c>
    </row>
    <row r="416" spans="1:16" s="575" customFormat="1" ht="21.75" customHeight="1" outlineLevel="2" collapsed="1" x14ac:dyDescent="0.2">
      <c r="A416" s="711">
        <v>421</v>
      </c>
      <c r="B416" s="712" t="s">
        <v>409</v>
      </c>
      <c r="C416" s="713" t="s">
        <v>422</v>
      </c>
      <c r="D416" s="753"/>
      <c r="E416" s="753"/>
      <c r="F416" s="712" t="s">
        <v>423</v>
      </c>
      <c r="G416" s="715" t="s">
        <v>66</v>
      </c>
      <c r="H416" s="745" t="s">
        <v>47</v>
      </c>
      <c r="I416" s="746" t="s">
        <v>66</v>
      </c>
      <c r="J416" s="747" t="s">
        <v>47</v>
      </c>
      <c r="K416" s="748" t="s">
        <v>47</v>
      </c>
      <c r="L416" s="749" t="s">
        <v>47</v>
      </c>
      <c r="M416" s="748" t="s">
        <v>47</v>
      </c>
      <c r="N416" s="754" t="s">
        <v>4007</v>
      </c>
      <c r="O416" s="754">
        <v>3</v>
      </c>
      <c r="P416" s="754">
        <f>VLOOKUP(O416,LOI_LPH[],2,TRUE)</f>
        <v>200</v>
      </c>
    </row>
    <row r="417" spans="1:16" ht="21.75" customHeight="1" outlineLevel="2" x14ac:dyDescent="0.2">
      <c r="A417" s="657">
        <v>421</v>
      </c>
      <c r="B417" s="635" t="s">
        <v>409</v>
      </c>
      <c r="C417" s="657" t="s">
        <v>422</v>
      </c>
      <c r="D417" s="690"/>
      <c r="E417" s="690"/>
      <c r="F417" s="635" t="s">
        <v>1615</v>
      </c>
      <c r="G417" s="705"/>
      <c r="H417" s="639" t="s">
        <v>4021</v>
      </c>
      <c r="I417" s="695"/>
      <c r="J417" s="659"/>
      <c r="K417" s="640" t="s">
        <v>1518</v>
      </c>
      <c r="L417" s="659" t="s">
        <v>1564</v>
      </c>
      <c r="M417" s="655" t="s">
        <v>1733</v>
      </c>
      <c r="N417" s="689" t="s">
        <v>4007</v>
      </c>
      <c r="O417" s="689">
        <v>5</v>
      </c>
      <c r="P417" s="689">
        <f>VLOOKUP(O417,LOI_LPH[],2,TRUE)</f>
        <v>300</v>
      </c>
    </row>
    <row r="418" spans="1:16" ht="21.75" customHeight="1" outlineLevel="2" x14ac:dyDescent="0.25">
      <c r="A418" s="657">
        <v>421</v>
      </c>
      <c r="B418" s="635" t="s">
        <v>409</v>
      </c>
      <c r="C418" s="657" t="s">
        <v>422</v>
      </c>
      <c r="D418" s="690"/>
      <c r="E418" s="690"/>
      <c r="F418" s="635" t="s">
        <v>1734</v>
      </c>
      <c r="G418" s="705"/>
      <c r="H418" s="639" t="s">
        <v>4021</v>
      </c>
      <c r="I418" s="695" t="s">
        <v>1516</v>
      </c>
      <c r="J418" s="659" t="s">
        <v>1735</v>
      </c>
      <c r="K418" s="655" t="s">
        <v>1542</v>
      </c>
      <c r="L418" s="659" t="s">
        <v>47</v>
      </c>
      <c r="M418" s="655" t="s">
        <v>1736</v>
      </c>
      <c r="N418" s="689" t="s">
        <v>4007</v>
      </c>
      <c r="O418" s="689">
        <v>5</v>
      </c>
      <c r="P418" s="689">
        <f>VLOOKUP(O418,LOI_LPH[],2,TRUE)</f>
        <v>300</v>
      </c>
    </row>
    <row r="419" spans="1:16" ht="21.75" customHeight="1" outlineLevel="2" x14ac:dyDescent="0.2">
      <c r="A419" s="657">
        <v>421</v>
      </c>
      <c r="B419" s="635" t="s">
        <v>409</v>
      </c>
      <c r="C419" s="657" t="s">
        <v>422</v>
      </c>
      <c r="D419" s="690"/>
      <c r="E419" s="690"/>
      <c r="F419" s="635" t="s">
        <v>1737</v>
      </c>
      <c r="G419" s="705"/>
      <c r="H419" s="639" t="s">
        <v>4021</v>
      </c>
      <c r="I419" s="695"/>
      <c r="J419" s="659"/>
      <c r="K419" s="640" t="s">
        <v>1518</v>
      </c>
      <c r="L419" s="659" t="s">
        <v>47</v>
      </c>
      <c r="M419" s="655" t="s">
        <v>1738</v>
      </c>
      <c r="N419" s="689" t="s">
        <v>4007</v>
      </c>
      <c r="O419" s="689">
        <v>5</v>
      </c>
      <c r="P419" s="689">
        <f>VLOOKUP(O419,LOI_LPH[],2,TRUE)</f>
        <v>300</v>
      </c>
    </row>
    <row r="420" spans="1:16" ht="21.75" customHeight="1" outlineLevel="2" x14ac:dyDescent="0.2">
      <c r="A420" s="657">
        <v>421</v>
      </c>
      <c r="B420" s="635" t="s">
        <v>409</v>
      </c>
      <c r="C420" s="657" t="s">
        <v>422</v>
      </c>
      <c r="D420" s="690"/>
      <c r="E420" s="690"/>
      <c r="F420" s="635" t="s">
        <v>1675</v>
      </c>
      <c r="G420" s="705"/>
      <c r="H420" s="639" t="s">
        <v>4021</v>
      </c>
      <c r="I420" s="695"/>
      <c r="J420" s="659"/>
      <c r="K420" s="640" t="s">
        <v>3972</v>
      </c>
      <c r="L420" s="659" t="s">
        <v>1642</v>
      </c>
      <c r="M420" s="655" t="s">
        <v>1569</v>
      </c>
      <c r="N420" s="689" t="s">
        <v>4007</v>
      </c>
      <c r="O420" s="689">
        <v>5</v>
      </c>
      <c r="P420" s="689">
        <f>VLOOKUP(O420,LOI_LPH[],2,TRUE)</f>
        <v>300</v>
      </c>
    </row>
    <row r="421" spans="1:16" ht="21.75" customHeight="1" outlineLevel="2" x14ac:dyDescent="0.2">
      <c r="A421" s="657">
        <v>421</v>
      </c>
      <c r="B421" s="635" t="s">
        <v>409</v>
      </c>
      <c r="C421" s="657" t="s">
        <v>422</v>
      </c>
      <c r="D421" s="690"/>
      <c r="E421" s="690"/>
      <c r="F421" s="635" t="s">
        <v>1645</v>
      </c>
      <c r="G421" s="705"/>
      <c r="H421" s="639" t="s">
        <v>4021</v>
      </c>
      <c r="I421" s="695"/>
      <c r="J421" s="659"/>
      <c r="K421" s="640" t="s">
        <v>1518</v>
      </c>
      <c r="L421" s="659" t="s">
        <v>1564</v>
      </c>
      <c r="M421" s="655" t="s">
        <v>1646</v>
      </c>
      <c r="N421" s="689" t="s">
        <v>4007</v>
      </c>
      <c r="O421" s="689">
        <v>5</v>
      </c>
      <c r="P421" s="689">
        <f>VLOOKUP(O421,LOI_LPH[],2,TRUE)</f>
        <v>300</v>
      </c>
    </row>
    <row r="422" spans="1:16" ht="21.75" customHeight="1" outlineLevel="2" x14ac:dyDescent="0.2">
      <c r="A422" s="657">
        <v>421</v>
      </c>
      <c r="B422" s="635" t="s">
        <v>409</v>
      </c>
      <c r="C422" s="657" t="s">
        <v>422</v>
      </c>
      <c r="D422" s="690"/>
      <c r="E422" s="690"/>
      <c r="F422" s="635" t="s">
        <v>1694</v>
      </c>
      <c r="G422" s="705"/>
      <c r="H422" s="639" t="s">
        <v>4021</v>
      </c>
      <c r="I422" s="695"/>
      <c r="J422" s="659"/>
      <c r="K422" s="640" t="s">
        <v>3972</v>
      </c>
      <c r="L422" s="659" t="s">
        <v>1642</v>
      </c>
      <c r="M422" s="655" t="s">
        <v>1569</v>
      </c>
      <c r="N422" s="689" t="s">
        <v>4007</v>
      </c>
      <c r="O422" s="689">
        <v>5</v>
      </c>
      <c r="P422" s="689">
        <f>VLOOKUP(O422,LOI_LPH[],2,TRUE)</f>
        <v>300</v>
      </c>
    </row>
    <row r="423" spans="1:16" ht="21.75" customHeight="1" outlineLevel="2" x14ac:dyDescent="0.25">
      <c r="A423" s="657">
        <v>421</v>
      </c>
      <c r="B423" s="635" t="s">
        <v>409</v>
      </c>
      <c r="C423" s="657" t="s">
        <v>422</v>
      </c>
      <c r="D423" s="690"/>
      <c r="E423" s="690"/>
      <c r="F423" s="635" t="s">
        <v>1638</v>
      </c>
      <c r="G423" s="705"/>
      <c r="H423" s="639" t="s">
        <v>4021</v>
      </c>
      <c r="I423" s="695" t="s">
        <v>1639</v>
      </c>
      <c r="J423" s="659" t="s">
        <v>1640</v>
      </c>
      <c r="K423" s="655" t="s">
        <v>1641</v>
      </c>
      <c r="L423" s="659" t="s">
        <v>1642</v>
      </c>
      <c r="M423" s="655" t="s">
        <v>1569</v>
      </c>
      <c r="N423" s="689" t="s">
        <v>4007</v>
      </c>
      <c r="O423" s="689">
        <v>5</v>
      </c>
      <c r="P423" s="689">
        <f>VLOOKUP(O423,LOI_LPH[],2,TRUE)</f>
        <v>300</v>
      </c>
    </row>
    <row r="424" spans="1:16" ht="21.75" customHeight="1" outlineLevel="2" x14ac:dyDescent="0.2">
      <c r="A424" s="657">
        <v>421</v>
      </c>
      <c r="B424" s="635" t="s">
        <v>409</v>
      </c>
      <c r="C424" s="657" t="s">
        <v>422</v>
      </c>
      <c r="D424" s="690"/>
      <c r="E424" s="690"/>
      <c r="F424" s="635" t="s">
        <v>1649</v>
      </c>
      <c r="G424" s="705"/>
      <c r="H424" s="639" t="s">
        <v>4021</v>
      </c>
      <c r="I424" s="695"/>
      <c r="J424" s="659"/>
      <c r="K424" s="640" t="s">
        <v>1518</v>
      </c>
      <c r="L424" s="659" t="s">
        <v>1564</v>
      </c>
      <c r="M424" s="655" t="s">
        <v>1650</v>
      </c>
      <c r="N424" s="689" t="s">
        <v>4007</v>
      </c>
      <c r="O424" s="689">
        <v>5</v>
      </c>
      <c r="P424" s="689">
        <f>VLOOKUP(O424,LOI_LPH[],2,TRUE)</f>
        <v>300</v>
      </c>
    </row>
    <row r="425" spans="1:16" ht="21.75" customHeight="1" outlineLevel="2" x14ac:dyDescent="0.25">
      <c r="A425" s="657">
        <v>421</v>
      </c>
      <c r="B425" s="635" t="s">
        <v>409</v>
      </c>
      <c r="C425" s="657" t="s">
        <v>422</v>
      </c>
      <c r="D425" s="690"/>
      <c r="E425" s="690"/>
      <c r="F425" s="635" t="s">
        <v>1739</v>
      </c>
      <c r="G425" s="705"/>
      <c r="H425" s="639" t="s">
        <v>4021</v>
      </c>
      <c r="I425" s="695"/>
      <c r="J425" s="659" t="s">
        <v>1640</v>
      </c>
      <c r="K425" s="655" t="s">
        <v>1533</v>
      </c>
      <c r="L425" s="659" t="s">
        <v>1564</v>
      </c>
      <c r="M425" s="655" t="s">
        <v>1740</v>
      </c>
      <c r="N425" s="689" t="s">
        <v>4007</v>
      </c>
      <c r="O425" s="689">
        <v>5</v>
      </c>
      <c r="P425" s="689">
        <f>VLOOKUP(O425,LOI_LPH[],2,TRUE)</f>
        <v>300</v>
      </c>
    </row>
    <row r="426" spans="1:16" ht="21.75" customHeight="1" outlineLevel="2" x14ac:dyDescent="0.2">
      <c r="A426" s="657">
        <v>421</v>
      </c>
      <c r="B426" s="635" t="s">
        <v>409</v>
      </c>
      <c r="C426" s="657" t="s">
        <v>422</v>
      </c>
      <c r="D426" s="690"/>
      <c r="E426" s="690"/>
      <c r="F426" s="635" t="s">
        <v>1741</v>
      </c>
      <c r="G426" s="705"/>
      <c r="H426" s="639" t="s">
        <v>4021</v>
      </c>
      <c r="I426" s="695"/>
      <c r="J426" s="659" t="s">
        <v>1640</v>
      </c>
      <c r="K426" s="640" t="s">
        <v>3972</v>
      </c>
      <c r="L426" s="659" t="s">
        <v>1598</v>
      </c>
      <c r="M426" s="655" t="s">
        <v>1569</v>
      </c>
      <c r="N426" s="689" t="s">
        <v>4007</v>
      </c>
      <c r="O426" s="689">
        <v>5</v>
      </c>
      <c r="P426" s="689">
        <f>VLOOKUP(O426,LOI_LPH[],2,TRUE)</f>
        <v>300</v>
      </c>
    </row>
    <row r="427" spans="1:16" s="575" customFormat="1" ht="21.75" customHeight="1" outlineLevel="2" collapsed="1" x14ac:dyDescent="0.2">
      <c r="A427" s="711">
        <v>421</v>
      </c>
      <c r="B427" s="712" t="s">
        <v>409</v>
      </c>
      <c r="C427" s="713" t="s">
        <v>424</v>
      </c>
      <c r="D427" s="753"/>
      <c r="E427" s="753"/>
      <c r="F427" s="712" t="s">
        <v>425</v>
      </c>
      <c r="G427" s="715" t="s">
        <v>66</v>
      </c>
      <c r="H427" s="745" t="s">
        <v>47</v>
      </c>
      <c r="I427" s="746" t="s">
        <v>66</v>
      </c>
      <c r="J427" s="747" t="s">
        <v>47</v>
      </c>
      <c r="K427" s="748" t="s">
        <v>47</v>
      </c>
      <c r="L427" s="749" t="s">
        <v>47</v>
      </c>
      <c r="M427" s="748" t="s">
        <v>47</v>
      </c>
      <c r="N427" s="754" t="s">
        <v>4007</v>
      </c>
      <c r="O427" s="754">
        <v>3</v>
      </c>
      <c r="P427" s="754">
        <f>VLOOKUP(O427,LOI_LPH[],2,TRUE)</f>
        <v>200</v>
      </c>
    </row>
    <row r="428" spans="1:16" ht="21.75" customHeight="1" outlineLevel="2" x14ac:dyDescent="0.25">
      <c r="A428" s="657">
        <v>421</v>
      </c>
      <c r="B428" s="635" t="s">
        <v>409</v>
      </c>
      <c r="C428" s="657" t="s">
        <v>424</v>
      </c>
      <c r="D428" s="690"/>
      <c r="E428" s="690"/>
      <c r="F428" s="635" t="s">
        <v>1615</v>
      </c>
      <c r="G428" s="705"/>
      <c r="H428" s="639" t="s">
        <v>4021</v>
      </c>
      <c r="I428" s="695"/>
      <c r="J428" s="659"/>
      <c r="K428" s="655" t="s">
        <v>1533</v>
      </c>
      <c r="L428" s="659" t="s">
        <v>47</v>
      </c>
      <c r="M428" s="655" t="s">
        <v>1742</v>
      </c>
      <c r="N428" s="689" t="s">
        <v>4007</v>
      </c>
      <c r="O428" s="689">
        <v>5</v>
      </c>
      <c r="P428" s="689">
        <f>VLOOKUP(O428,LOI_LPH[],2,TRUE)</f>
        <v>300</v>
      </c>
    </row>
    <row r="429" spans="1:16" ht="21.75" customHeight="1" outlineLevel="2" x14ac:dyDescent="0.2">
      <c r="A429" s="657">
        <v>421</v>
      </c>
      <c r="B429" s="635" t="s">
        <v>409</v>
      </c>
      <c r="C429" s="657" t="s">
        <v>424</v>
      </c>
      <c r="D429" s="690"/>
      <c r="E429" s="690"/>
      <c r="F429" s="635" t="s">
        <v>4009</v>
      </c>
      <c r="G429" s="705"/>
      <c r="H429" s="639" t="s">
        <v>4021</v>
      </c>
      <c r="I429" s="695"/>
      <c r="J429" s="659"/>
      <c r="K429" s="640" t="s">
        <v>1518</v>
      </c>
      <c r="L429" s="659" t="s">
        <v>47</v>
      </c>
      <c r="M429" s="655" t="s">
        <v>1744</v>
      </c>
      <c r="N429" s="689" t="s">
        <v>4007</v>
      </c>
      <c r="O429" s="689">
        <v>5</v>
      </c>
      <c r="P429" s="689">
        <f>VLOOKUP(O429,LOI_LPH[],2,TRUE)</f>
        <v>300</v>
      </c>
    </row>
    <row r="430" spans="1:16" ht="21.75" customHeight="1" outlineLevel="2" x14ac:dyDescent="0.25">
      <c r="A430" s="657">
        <v>421</v>
      </c>
      <c r="B430" s="635" t="s">
        <v>409</v>
      </c>
      <c r="C430" s="657" t="s">
        <v>424</v>
      </c>
      <c r="D430" s="690"/>
      <c r="E430" s="690"/>
      <c r="F430" s="635" t="s">
        <v>1745</v>
      </c>
      <c r="G430" s="705"/>
      <c r="H430" s="639" t="s">
        <v>4021</v>
      </c>
      <c r="I430" s="695"/>
      <c r="J430" s="659"/>
      <c r="K430" s="655" t="s">
        <v>1641</v>
      </c>
      <c r="L430" s="659" t="s">
        <v>1644</v>
      </c>
      <c r="M430" s="655" t="s">
        <v>1569</v>
      </c>
      <c r="N430" s="689" t="s">
        <v>4007</v>
      </c>
      <c r="O430" s="689">
        <v>5</v>
      </c>
      <c r="P430" s="689">
        <f>VLOOKUP(O430,LOI_LPH[],2,TRUE)</f>
        <v>300</v>
      </c>
    </row>
    <row r="431" spans="1:16" ht="21.75" customHeight="1" outlineLevel="2" x14ac:dyDescent="0.2">
      <c r="A431" s="657">
        <v>421</v>
      </c>
      <c r="B431" s="635" t="s">
        <v>409</v>
      </c>
      <c r="C431" s="657" t="s">
        <v>424</v>
      </c>
      <c r="D431" s="690"/>
      <c r="E431" s="690"/>
      <c r="F431" s="635" t="s">
        <v>1723</v>
      </c>
      <c r="G431" s="705"/>
      <c r="H431" s="639" t="s">
        <v>4021</v>
      </c>
      <c r="I431" s="695"/>
      <c r="J431" s="659"/>
      <c r="K431" s="640" t="s">
        <v>3972</v>
      </c>
      <c r="L431" s="659" t="s">
        <v>1688</v>
      </c>
      <c r="M431" s="655" t="s">
        <v>1569</v>
      </c>
      <c r="N431" s="689" t="s">
        <v>4007</v>
      </c>
      <c r="O431" s="689">
        <v>5</v>
      </c>
      <c r="P431" s="689">
        <f>VLOOKUP(O431,LOI_LPH[],2,TRUE)</f>
        <v>300</v>
      </c>
    </row>
    <row r="432" spans="1:16" ht="21.75" customHeight="1" outlineLevel="2" x14ac:dyDescent="0.2">
      <c r="A432" s="657">
        <v>421</v>
      </c>
      <c r="B432" s="635" t="s">
        <v>409</v>
      </c>
      <c r="C432" s="657" t="s">
        <v>424</v>
      </c>
      <c r="D432" s="690"/>
      <c r="E432" s="690"/>
      <c r="F432" s="635" t="s">
        <v>1746</v>
      </c>
      <c r="G432" s="705"/>
      <c r="H432" s="639" t="s">
        <v>4021</v>
      </c>
      <c r="I432" s="695"/>
      <c r="J432" s="659"/>
      <c r="K432" s="640" t="s">
        <v>3972</v>
      </c>
      <c r="L432" s="659" t="s">
        <v>1568</v>
      </c>
      <c r="M432" s="655" t="s">
        <v>1569</v>
      </c>
      <c r="N432" s="689" t="s">
        <v>4007</v>
      </c>
      <c r="O432" s="689">
        <v>5</v>
      </c>
      <c r="P432" s="689">
        <f>VLOOKUP(O432,LOI_LPH[],2,TRUE)</f>
        <v>300</v>
      </c>
    </row>
    <row r="433" spans="1:16" ht="21.75" customHeight="1" outlineLevel="2" x14ac:dyDescent="0.2">
      <c r="A433" s="657">
        <v>421</v>
      </c>
      <c r="B433" s="635" t="s">
        <v>409</v>
      </c>
      <c r="C433" s="657" t="s">
        <v>424</v>
      </c>
      <c r="D433" s="690"/>
      <c r="E433" s="690"/>
      <c r="F433" s="635" t="s">
        <v>1747</v>
      </c>
      <c r="G433" s="705"/>
      <c r="H433" s="639" t="s">
        <v>4021</v>
      </c>
      <c r="I433" s="695"/>
      <c r="J433" s="659"/>
      <c r="K433" s="640" t="s">
        <v>1518</v>
      </c>
      <c r="L433" s="659" t="s">
        <v>1564</v>
      </c>
      <c r="M433" s="655" t="s">
        <v>1748</v>
      </c>
      <c r="N433" s="689" t="s">
        <v>4007</v>
      </c>
      <c r="O433" s="689">
        <v>5</v>
      </c>
      <c r="P433" s="689">
        <f>VLOOKUP(O433,LOI_LPH[],2,TRUE)</f>
        <v>300</v>
      </c>
    </row>
    <row r="434" spans="1:16" ht="21.75" customHeight="1" outlineLevel="2" x14ac:dyDescent="0.2">
      <c r="A434" s="657">
        <v>421</v>
      </c>
      <c r="B434" s="635" t="s">
        <v>409</v>
      </c>
      <c r="C434" s="657" t="s">
        <v>424</v>
      </c>
      <c r="D434" s="690"/>
      <c r="E434" s="690"/>
      <c r="F434" s="635" t="s">
        <v>1749</v>
      </c>
      <c r="G434" s="705"/>
      <c r="H434" s="639" t="s">
        <v>4021</v>
      </c>
      <c r="I434" s="695"/>
      <c r="J434" s="659"/>
      <c r="K434" s="640" t="s">
        <v>3972</v>
      </c>
      <c r="L434" s="659" t="s">
        <v>4056</v>
      </c>
      <c r="M434" s="655" t="s">
        <v>1569</v>
      </c>
      <c r="N434" s="689" t="s">
        <v>4007</v>
      </c>
      <c r="O434" s="689">
        <v>5</v>
      </c>
      <c r="P434" s="689">
        <f>VLOOKUP(O434,LOI_LPH[],2,TRUE)</f>
        <v>300</v>
      </c>
    </row>
    <row r="435" spans="1:16" s="575" customFormat="1" ht="21.75" customHeight="1" outlineLevel="2" collapsed="1" x14ac:dyDescent="0.2">
      <c r="A435" s="711">
        <v>421</v>
      </c>
      <c r="B435" s="712" t="s">
        <v>409</v>
      </c>
      <c r="C435" s="713" t="s">
        <v>426</v>
      </c>
      <c r="D435" s="753"/>
      <c r="E435" s="753"/>
      <c r="F435" s="712" t="s">
        <v>427</v>
      </c>
      <c r="G435" s="715" t="s">
        <v>66</v>
      </c>
      <c r="H435" s="745" t="s">
        <v>47</v>
      </c>
      <c r="I435" s="746" t="s">
        <v>66</v>
      </c>
      <c r="J435" s="747" t="s">
        <v>47</v>
      </c>
      <c r="K435" s="748" t="s">
        <v>47</v>
      </c>
      <c r="L435" s="749" t="s">
        <v>47</v>
      </c>
      <c r="M435" s="748" t="s">
        <v>47</v>
      </c>
      <c r="N435" s="754" t="s">
        <v>4007</v>
      </c>
      <c r="O435" s="754">
        <v>3</v>
      </c>
      <c r="P435" s="754">
        <f>VLOOKUP(O435,LOI_LPH[],2,TRUE)</f>
        <v>200</v>
      </c>
    </row>
    <row r="436" spans="1:16" ht="21.75" customHeight="1" outlineLevel="2" x14ac:dyDescent="0.2">
      <c r="A436" s="657">
        <v>421</v>
      </c>
      <c r="B436" s="635" t="s">
        <v>409</v>
      </c>
      <c r="C436" s="657" t="s">
        <v>426</v>
      </c>
      <c r="D436" s="690"/>
      <c r="E436" s="690"/>
      <c r="F436" s="635" t="s">
        <v>1726</v>
      </c>
      <c r="G436" s="705"/>
      <c r="H436" s="639" t="s">
        <v>4021</v>
      </c>
      <c r="I436" s="695"/>
      <c r="J436" s="659"/>
      <c r="K436" s="640" t="s">
        <v>1518</v>
      </c>
      <c r="L436" s="659" t="s">
        <v>1564</v>
      </c>
      <c r="M436" s="655" t="s">
        <v>1728</v>
      </c>
      <c r="N436" s="689" t="s">
        <v>4007</v>
      </c>
      <c r="O436" s="689">
        <v>5</v>
      </c>
      <c r="P436" s="689">
        <f>VLOOKUP(O436,LOI_LPH[],2,TRUE)</f>
        <v>300</v>
      </c>
    </row>
    <row r="437" spans="1:16" ht="21.75" customHeight="1" outlineLevel="2" x14ac:dyDescent="0.25">
      <c r="A437" s="657">
        <v>421</v>
      </c>
      <c r="B437" s="635" t="s">
        <v>409</v>
      </c>
      <c r="C437" s="657" t="s">
        <v>426</v>
      </c>
      <c r="D437" s="690"/>
      <c r="E437" s="690"/>
      <c r="F437" s="635" t="s">
        <v>1750</v>
      </c>
      <c r="G437" s="705"/>
      <c r="H437" s="639" t="s">
        <v>4021</v>
      </c>
      <c r="I437" s="695"/>
      <c r="J437" s="659"/>
      <c r="K437" s="655" t="s">
        <v>1641</v>
      </c>
      <c r="L437" s="659" t="s">
        <v>1644</v>
      </c>
      <c r="M437" s="655" t="s">
        <v>1569</v>
      </c>
      <c r="N437" s="689" t="s">
        <v>4007</v>
      </c>
      <c r="O437" s="689">
        <v>5</v>
      </c>
      <c r="P437" s="689">
        <f>VLOOKUP(O437,LOI_LPH[],2,TRUE)</f>
        <v>300</v>
      </c>
    </row>
    <row r="438" spans="1:16" ht="21.75" customHeight="1" outlineLevel="2" x14ac:dyDescent="0.2">
      <c r="A438" s="657">
        <v>421</v>
      </c>
      <c r="B438" s="635" t="s">
        <v>409</v>
      </c>
      <c r="C438" s="657" t="s">
        <v>426</v>
      </c>
      <c r="D438" s="690"/>
      <c r="E438" s="690"/>
      <c r="F438" s="635" t="s">
        <v>1751</v>
      </c>
      <c r="G438" s="705"/>
      <c r="H438" s="639" t="s">
        <v>4021</v>
      </c>
      <c r="I438" s="695"/>
      <c r="J438" s="659"/>
      <c r="K438" s="640" t="s">
        <v>3972</v>
      </c>
      <c r="L438" s="659" t="s">
        <v>1644</v>
      </c>
      <c r="M438" s="655" t="s">
        <v>1569</v>
      </c>
      <c r="N438" s="689" t="s">
        <v>4007</v>
      </c>
      <c r="O438" s="689">
        <v>5</v>
      </c>
      <c r="P438" s="689">
        <f>VLOOKUP(O438,LOI_LPH[],2,TRUE)</f>
        <v>300</v>
      </c>
    </row>
    <row r="439" spans="1:16" ht="21.75" customHeight="1" outlineLevel="2" x14ac:dyDescent="0.2">
      <c r="A439" s="657">
        <v>421</v>
      </c>
      <c r="B439" s="635" t="s">
        <v>409</v>
      </c>
      <c r="C439" s="657" t="s">
        <v>426</v>
      </c>
      <c r="D439" s="690"/>
      <c r="E439" s="690"/>
      <c r="F439" s="635" t="s">
        <v>1723</v>
      </c>
      <c r="G439" s="705"/>
      <c r="H439" s="639" t="s">
        <v>4021</v>
      </c>
      <c r="I439" s="695"/>
      <c r="J439" s="659"/>
      <c r="K439" s="640" t="s">
        <v>3972</v>
      </c>
      <c r="L439" s="659" t="s">
        <v>1688</v>
      </c>
      <c r="M439" s="655" t="s">
        <v>1569</v>
      </c>
      <c r="N439" s="689" t="s">
        <v>4007</v>
      </c>
      <c r="O439" s="689">
        <v>5</v>
      </c>
      <c r="P439" s="689">
        <f>VLOOKUP(O439,LOI_LPH[],2,TRUE)</f>
        <v>300</v>
      </c>
    </row>
    <row r="440" spans="1:16" ht="21.75" customHeight="1" outlineLevel="2" collapsed="1" x14ac:dyDescent="0.25">
      <c r="A440" s="711">
        <v>421</v>
      </c>
      <c r="B440" s="712" t="s">
        <v>409</v>
      </c>
      <c r="C440" s="713" t="s">
        <v>428</v>
      </c>
      <c r="D440" s="753"/>
      <c r="E440" s="753"/>
      <c r="F440" s="712" t="s">
        <v>429</v>
      </c>
      <c r="G440" s="715" t="s">
        <v>324</v>
      </c>
      <c r="H440" s="745" t="s">
        <v>47</v>
      </c>
      <c r="I440" s="746" t="s">
        <v>430</v>
      </c>
      <c r="J440" s="747" t="s">
        <v>47</v>
      </c>
      <c r="K440" s="748" t="s">
        <v>47</v>
      </c>
      <c r="L440" s="749" t="s">
        <v>47</v>
      </c>
      <c r="M440" s="748" t="s">
        <v>47</v>
      </c>
      <c r="N440" s="754" t="s">
        <v>4007</v>
      </c>
      <c r="O440" s="754">
        <v>3</v>
      </c>
      <c r="P440" s="754">
        <f>VLOOKUP(O440,LOI_LPH[],2,TRUE)</f>
        <v>200</v>
      </c>
    </row>
    <row r="441" spans="1:16" ht="21.75" customHeight="1" outlineLevel="2" x14ac:dyDescent="0.25">
      <c r="A441" s="657">
        <v>421</v>
      </c>
      <c r="B441" s="635" t="s">
        <v>409</v>
      </c>
      <c r="C441" s="657" t="s">
        <v>428</v>
      </c>
      <c r="D441" s="690"/>
      <c r="E441" s="690"/>
      <c r="F441" s="635" t="s">
        <v>1734</v>
      </c>
      <c r="G441" s="705"/>
      <c r="H441" s="639" t="s">
        <v>4021</v>
      </c>
      <c r="I441" s="695" t="s">
        <v>1516</v>
      </c>
      <c r="J441" s="659" t="s">
        <v>1735</v>
      </c>
      <c r="K441" s="655" t="s">
        <v>1542</v>
      </c>
      <c r="L441" s="659" t="s">
        <v>1564</v>
      </c>
      <c r="M441" s="655" t="s">
        <v>1752</v>
      </c>
      <c r="N441" s="689" t="s">
        <v>4007</v>
      </c>
      <c r="O441" s="689">
        <v>5</v>
      </c>
      <c r="P441" s="689">
        <f>VLOOKUP(O441,LOI_LPH[],2,TRUE)</f>
        <v>300</v>
      </c>
    </row>
    <row r="442" spans="1:16" ht="21.75" customHeight="1" outlineLevel="2" x14ac:dyDescent="0.2">
      <c r="A442" s="657">
        <v>421</v>
      </c>
      <c r="B442" s="635" t="s">
        <v>409</v>
      </c>
      <c r="C442" s="657" t="s">
        <v>428</v>
      </c>
      <c r="D442" s="690"/>
      <c r="E442" s="690"/>
      <c r="F442" s="635" t="s">
        <v>1753</v>
      </c>
      <c r="G442" s="705"/>
      <c r="H442" s="639" t="s">
        <v>4021</v>
      </c>
      <c r="I442" s="695"/>
      <c r="J442" s="659"/>
      <c r="K442" s="640" t="s">
        <v>1518</v>
      </c>
      <c r="L442" s="659" t="s">
        <v>1564</v>
      </c>
      <c r="M442" s="655" t="s">
        <v>1754</v>
      </c>
      <c r="N442" s="689" t="s">
        <v>4007</v>
      </c>
      <c r="O442" s="689">
        <v>5</v>
      </c>
      <c r="P442" s="689">
        <f>VLOOKUP(O442,LOI_LPH[],2,TRUE)</f>
        <v>300</v>
      </c>
    </row>
    <row r="443" spans="1:16" ht="21.75" customHeight="1" outlineLevel="2" x14ac:dyDescent="0.25">
      <c r="A443" s="657">
        <v>421</v>
      </c>
      <c r="B443" s="635" t="s">
        <v>409</v>
      </c>
      <c r="C443" s="657" t="s">
        <v>428</v>
      </c>
      <c r="D443" s="690"/>
      <c r="E443" s="690"/>
      <c r="F443" s="635" t="s">
        <v>1750</v>
      </c>
      <c r="G443" s="705"/>
      <c r="H443" s="639" t="s">
        <v>4021</v>
      </c>
      <c r="I443" s="695"/>
      <c r="J443" s="659"/>
      <c r="K443" s="655" t="s">
        <v>1641</v>
      </c>
      <c r="L443" s="659" t="s">
        <v>1644</v>
      </c>
      <c r="M443" s="655" t="s">
        <v>1569</v>
      </c>
      <c r="N443" s="689" t="s">
        <v>4007</v>
      </c>
      <c r="O443" s="689">
        <v>5</v>
      </c>
      <c r="P443" s="689">
        <f>VLOOKUP(O443,LOI_LPH[],2,TRUE)</f>
        <v>300</v>
      </c>
    </row>
    <row r="444" spans="1:16" ht="21.75" customHeight="1" outlineLevel="2" x14ac:dyDescent="0.25">
      <c r="A444" s="657">
        <v>421</v>
      </c>
      <c r="B444" s="635" t="s">
        <v>409</v>
      </c>
      <c r="C444" s="657" t="s">
        <v>428</v>
      </c>
      <c r="D444" s="690"/>
      <c r="E444" s="690"/>
      <c r="F444" s="635" t="s">
        <v>1751</v>
      </c>
      <c r="G444" s="705"/>
      <c r="H444" s="639" t="s">
        <v>4021</v>
      </c>
      <c r="I444" s="695"/>
      <c r="J444" s="659"/>
      <c r="K444" s="655" t="s">
        <v>1641</v>
      </c>
      <c r="L444" s="659" t="s">
        <v>1644</v>
      </c>
      <c r="M444" s="655" t="s">
        <v>1569</v>
      </c>
      <c r="N444" s="689" t="s">
        <v>4007</v>
      </c>
      <c r="O444" s="689">
        <v>5</v>
      </c>
      <c r="P444" s="689">
        <f>VLOOKUP(O444,LOI_LPH[],2,TRUE)</f>
        <v>300</v>
      </c>
    </row>
    <row r="445" spans="1:16" ht="21.75" customHeight="1" outlineLevel="2" x14ac:dyDescent="0.2">
      <c r="A445" s="657">
        <v>421</v>
      </c>
      <c r="B445" s="635" t="s">
        <v>409</v>
      </c>
      <c r="C445" s="657" t="s">
        <v>428</v>
      </c>
      <c r="D445" s="690"/>
      <c r="E445" s="690"/>
      <c r="F445" s="635" t="s">
        <v>1723</v>
      </c>
      <c r="G445" s="705"/>
      <c r="H445" s="639" t="s">
        <v>4021</v>
      </c>
      <c r="I445" s="695"/>
      <c r="J445" s="659"/>
      <c r="K445" s="640" t="s">
        <v>3972</v>
      </c>
      <c r="L445" s="659" t="s">
        <v>1688</v>
      </c>
      <c r="M445" s="655" t="s">
        <v>1569</v>
      </c>
      <c r="N445" s="689" t="s">
        <v>4007</v>
      </c>
      <c r="O445" s="689">
        <v>5</v>
      </c>
      <c r="P445" s="689">
        <f>VLOOKUP(O445,LOI_LPH[],2,TRUE)</f>
        <v>300</v>
      </c>
    </row>
    <row r="446" spans="1:16" ht="21.75" customHeight="1" outlineLevel="2" collapsed="1" x14ac:dyDescent="0.25">
      <c r="A446" s="711">
        <v>421</v>
      </c>
      <c r="B446" s="712" t="s">
        <v>409</v>
      </c>
      <c r="C446" s="713" t="s">
        <v>432</v>
      </c>
      <c r="D446" s="753"/>
      <c r="E446" s="753"/>
      <c r="F446" s="712" t="s">
        <v>433</v>
      </c>
      <c r="G446" s="715" t="s">
        <v>371</v>
      </c>
      <c r="H446" s="745" t="s">
        <v>47</v>
      </c>
      <c r="I446" s="746" t="s">
        <v>434</v>
      </c>
      <c r="J446" s="747" t="s">
        <v>47</v>
      </c>
      <c r="K446" s="748" t="s">
        <v>47</v>
      </c>
      <c r="L446" s="749" t="s">
        <v>47</v>
      </c>
      <c r="M446" s="748" t="s">
        <v>47</v>
      </c>
      <c r="N446" s="754" t="s">
        <v>4007</v>
      </c>
      <c r="O446" s="754">
        <v>3</v>
      </c>
      <c r="P446" s="754">
        <f>VLOOKUP(O446,LOI_LPH[],2,TRUE)</f>
        <v>200</v>
      </c>
    </row>
    <row r="447" spans="1:16" ht="21.75" customHeight="1" outlineLevel="2" x14ac:dyDescent="0.25">
      <c r="A447" s="657">
        <v>421</v>
      </c>
      <c r="B447" s="635" t="s">
        <v>409</v>
      </c>
      <c r="C447" s="657" t="s">
        <v>432</v>
      </c>
      <c r="D447" s="690"/>
      <c r="E447" s="690"/>
      <c r="F447" s="635" t="s">
        <v>1750</v>
      </c>
      <c r="G447" s="705"/>
      <c r="H447" s="639" t="s">
        <v>4021</v>
      </c>
      <c r="I447" s="695"/>
      <c r="J447" s="659"/>
      <c r="K447" s="655" t="s">
        <v>1641</v>
      </c>
      <c r="L447" s="659" t="s">
        <v>1644</v>
      </c>
      <c r="M447" s="655" t="s">
        <v>1569</v>
      </c>
      <c r="N447" s="689" t="s">
        <v>4007</v>
      </c>
      <c r="O447" s="689">
        <v>5</v>
      </c>
      <c r="P447" s="689">
        <f>VLOOKUP(O447,LOI_LPH[],2,TRUE)</f>
        <v>300</v>
      </c>
    </row>
    <row r="448" spans="1:16" ht="21.75" customHeight="1" outlineLevel="2" x14ac:dyDescent="0.25">
      <c r="A448" s="657">
        <v>421</v>
      </c>
      <c r="B448" s="635" t="s">
        <v>409</v>
      </c>
      <c r="C448" s="657" t="s">
        <v>432</v>
      </c>
      <c r="D448" s="690"/>
      <c r="E448" s="690"/>
      <c r="F448" s="635" t="s">
        <v>1751</v>
      </c>
      <c r="G448" s="705"/>
      <c r="H448" s="639" t="s">
        <v>4021</v>
      </c>
      <c r="I448" s="695"/>
      <c r="J448" s="659"/>
      <c r="K448" s="655" t="s">
        <v>1641</v>
      </c>
      <c r="L448" s="659" t="s">
        <v>1644</v>
      </c>
      <c r="M448" s="655" t="s">
        <v>1569</v>
      </c>
      <c r="N448" s="689" t="s">
        <v>4007</v>
      </c>
      <c r="O448" s="689">
        <v>5</v>
      </c>
      <c r="P448" s="689">
        <f>VLOOKUP(O448,LOI_LPH[],2,TRUE)</f>
        <v>300</v>
      </c>
    </row>
    <row r="449" spans="1:16" ht="21.75" customHeight="1" outlineLevel="2" x14ac:dyDescent="0.2">
      <c r="A449" s="657">
        <v>421</v>
      </c>
      <c r="B449" s="635" t="s">
        <v>409</v>
      </c>
      <c r="C449" s="657" t="s">
        <v>432</v>
      </c>
      <c r="D449" s="690"/>
      <c r="E449" s="690"/>
      <c r="F449" s="635" t="s">
        <v>1723</v>
      </c>
      <c r="G449" s="705"/>
      <c r="H449" s="639" t="s">
        <v>4021</v>
      </c>
      <c r="I449" s="695"/>
      <c r="J449" s="659"/>
      <c r="K449" s="640" t="s">
        <v>3972</v>
      </c>
      <c r="L449" s="659" t="s">
        <v>1688</v>
      </c>
      <c r="M449" s="655" t="s">
        <v>1569</v>
      </c>
      <c r="N449" s="689" t="s">
        <v>4007</v>
      </c>
      <c r="O449" s="689">
        <v>5</v>
      </c>
      <c r="P449" s="689">
        <f>VLOOKUP(O449,LOI_LPH[],2,TRUE)</f>
        <v>300</v>
      </c>
    </row>
    <row r="450" spans="1:16" ht="21.75" customHeight="1" outlineLevel="2" collapsed="1" x14ac:dyDescent="0.25">
      <c r="A450" s="711">
        <v>421</v>
      </c>
      <c r="B450" s="712" t="s">
        <v>409</v>
      </c>
      <c r="C450" s="713" t="s">
        <v>436</v>
      </c>
      <c r="D450" s="753"/>
      <c r="E450" s="753"/>
      <c r="F450" s="712" t="s">
        <v>437</v>
      </c>
      <c r="G450" s="715" t="s">
        <v>324</v>
      </c>
      <c r="H450" s="745" t="s">
        <v>47</v>
      </c>
      <c r="I450" s="746" t="s">
        <v>438</v>
      </c>
      <c r="J450" s="747" t="s">
        <v>47</v>
      </c>
      <c r="K450" s="748" t="s">
        <v>47</v>
      </c>
      <c r="L450" s="749" t="s">
        <v>47</v>
      </c>
      <c r="M450" s="748" t="s">
        <v>47</v>
      </c>
      <c r="N450" s="754" t="s">
        <v>4007</v>
      </c>
      <c r="O450" s="754">
        <v>3</v>
      </c>
      <c r="P450" s="754">
        <f>VLOOKUP(O450,LOI_LPH[],2,TRUE)</f>
        <v>200</v>
      </c>
    </row>
    <row r="451" spans="1:16" ht="21.75" customHeight="1" outlineLevel="2" x14ac:dyDescent="0.25">
      <c r="A451" s="657">
        <v>421</v>
      </c>
      <c r="B451" s="635" t="s">
        <v>409</v>
      </c>
      <c r="C451" s="657" t="s">
        <v>436</v>
      </c>
      <c r="D451" s="690"/>
      <c r="E451" s="690"/>
      <c r="F451" s="635" t="s">
        <v>1615</v>
      </c>
      <c r="G451" s="705"/>
      <c r="H451" s="639" t="s">
        <v>4021</v>
      </c>
      <c r="I451" s="695"/>
      <c r="J451" s="659"/>
      <c r="K451" s="655" t="s">
        <v>1533</v>
      </c>
      <c r="L451" s="659" t="s">
        <v>47</v>
      </c>
      <c r="M451" s="655" t="s">
        <v>1755</v>
      </c>
      <c r="N451" s="689" t="s">
        <v>4007</v>
      </c>
      <c r="O451" s="689">
        <v>5</v>
      </c>
      <c r="P451" s="689">
        <f>VLOOKUP(O451,LOI_LPH[],2,TRUE)</f>
        <v>300</v>
      </c>
    </row>
    <row r="452" spans="1:16" ht="21.75" customHeight="1" outlineLevel="2" x14ac:dyDescent="0.25">
      <c r="A452" s="657">
        <v>421</v>
      </c>
      <c r="B452" s="635" t="s">
        <v>409</v>
      </c>
      <c r="C452" s="657" t="s">
        <v>436</v>
      </c>
      <c r="D452" s="690"/>
      <c r="E452" s="690"/>
      <c r="F452" s="635" t="s">
        <v>1756</v>
      </c>
      <c r="G452" s="705"/>
      <c r="H452" s="639" t="s">
        <v>4021</v>
      </c>
      <c r="I452" s="695"/>
      <c r="J452" s="659"/>
      <c r="K452" s="655" t="s">
        <v>1533</v>
      </c>
      <c r="L452" s="659" t="s">
        <v>47</v>
      </c>
      <c r="M452" s="655" t="s">
        <v>1757</v>
      </c>
      <c r="N452" s="689" t="s">
        <v>4007</v>
      </c>
      <c r="O452" s="689">
        <v>5</v>
      </c>
      <c r="P452" s="689">
        <f>VLOOKUP(O452,LOI_LPH[],2,TRUE)</f>
        <v>300</v>
      </c>
    </row>
    <row r="453" spans="1:16" ht="21.75" customHeight="1" outlineLevel="2" x14ac:dyDescent="0.2">
      <c r="A453" s="657">
        <v>421</v>
      </c>
      <c r="B453" s="635" t="s">
        <v>409</v>
      </c>
      <c r="C453" s="657" t="s">
        <v>436</v>
      </c>
      <c r="D453" s="690"/>
      <c r="E453" s="690"/>
      <c r="F453" s="635" t="s">
        <v>1758</v>
      </c>
      <c r="G453" s="705"/>
      <c r="H453" s="639" t="s">
        <v>4021</v>
      </c>
      <c r="I453" s="695"/>
      <c r="J453" s="659"/>
      <c r="K453" s="640" t="s">
        <v>1518</v>
      </c>
      <c r="L453" s="659" t="s">
        <v>47</v>
      </c>
      <c r="M453" s="655" t="s">
        <v>1759</v>
      </c>
      <c r="N453" s="689" t="s">
        <v>4007</v>
      </c>
      <c r="O453" s="689">
        <v>5</v>
      </c>
      <c r="P453" s="689">
        <f>VLOOKUP(O453,LOI_LPH[],2,TRUE)</f>
        <v>300</v>
      </c>
    </row>
    <row r="454" spans="1:16" ht="21.75" customHeight="1" outlineLevel="2" x14ac:dyDescent="0.25">
      <c r="A454" s="657">
        <v>421</v>
      </c>
      <c r="B454" s="635" t="s">
        <v>409</v>
      </c>
      <c r="C454" s="657" t="s">
        <v>436</v>
      </c>
      <c r="D454" s="690"/>
      <c r="E454" s="690"/>
      <c r="F454" s="635" t="s">
        <v>1751</v>
      </c>
      <c r="G454" s="705"/>
      <c r="H454" s="639" t="s">
        <v>4021</v>
      </c>
      <c r="I454" s="695"/>
      <c r="J454" s="659"/>
      <c r="K454" s="655" t="s">
        <v>1641</v>
      </c>
      <c r="L454" s="659" t="s">
        <v>1644</v>
      </c>
      <c r="M454" s="655" t="s">
        <v>1569</v>
      </c>
      <c r="N454" s="689" t="s">
        <v>4007</v>
      </c>
      <c r="O454" s="689">
        <v>5</v>
      </c>
      <c r="P454" s="689">
        <f>VLOOKUP(O454,LOI_LPH[],2,TRUE)</f>
        <v>300</v>
      </c>
    </row>
    <row r="455" spans="1:16" ht="21.75" customHeight="1" outlineLevel="2" x14ac:dyDescent="0.25">
      <c r="A455" s="657">
        <v>421</v>
      </c>
      <c r="B455" s="635" t="s">
        <v>409</v>
      </c>
      <c r="C455" s="657" t="s">
        <v>436</v>
      </c>
      <c r="D455" s="690"/>
      <c r="E455" s="690"/>
      <c r="F455" s="635" t="s">
        <v>1750</v>
      </c>
      <c r="G455" s="705"/>
      <c r="H455" s="639" t="s">
        <v>4021</v>
      </c>
      <c r="I455" s="695"/>
      <c r="J455" s="659"/>
      <c r="K455" s="655" t="s">
        <v>1641</v>
      </c>
      <c r="L455" s="659" t="s">
        <v>1644</v>
      </c>
      <c r="M455" s="655" t="s">
        <v>1569</v>
      </c>
      <c r="N455" s="689" t="s">
        <v>4007</v>
      </c>
      <c r="O455" s="689">
        <v>5</v>
      </c>
      <c r="P455" s="689">
        <f>VLOOKUP(O455,LOI_LPH[],2,TRUE)</f>
        <v>300</v>
      </c>
    </row>
    <row r="456" spans="1:16" ht="21.75" customHeight="1" outlineLevel="2" collapsed="1" x14ac:dyDescent="0.25">
      <c r="A456" s="711">
        <v>421</v>
      </c>
      <c r="B456" s="712" t="s">
        <v>409</v>
      </c>
      <c r="C456" s="713" t="s">
        <v>440</v>
      </c>
      <c r="D456" s="753"/>
      <c r="E456" s="753"/>
      <c r="F456" s="712" t="s">
        <v>441</v>
      </c>
      <c r="G456" s="715" t="s">
        <v>324</v>
      </c>
      <c r="H456" s="745" t="s">
        <v>47</v>
      </c>
      <c r="I456" s="746" t="s">
        <v>438</v>
      </c>
      <c r="J456" s="747" t="s">
        <v>47</v>
      </c>
      <c r="K456" s="748" t="s">
        <v>47</v>
      </c>
      <c r="L456" s="749" t="s">
        <v>47</v>
      </c>
      <c r="M456" s="748" t="s">
        <v>47</v>
      </c>
      <c r="N456" s="754" t="s">
        <v>4007</v>
      </c>
      <c r="O456" s="754">
        <v>3</v>
      </c>
      <c r="P456" s="754">
        <f>VLOOKUP(O456,LOI_LPH[],2,TRUE)</f>
        <v>200</v>
      </c>
    </row>
    <row r="457" spans="1:16" ht="21.75" customHeight="1" outlineLevel="2" x14ac:dyDescent="0.25">
      <c r="A457" s="657">
        <v>421</v>
      </c>
      <c r="B457" s="635" t="s">
        <v>409</v>
      </c>
      <c r="C457" s="657" t="s">
        <v>440</v>
      </c>
      <c r="D457" s="690"/>
      <c r="E457" s="690"/>
      <c r="F457" s="635" t="s">
        <v>1751</v>
      </c>
      <c r="G457" s="705"/>
      <c r="H457" s="639" t="s">
        <v>4021</v>
      </c>
      <c r="I457" s="695"/>
      <c r="J457" s="659"/>
      <c r="K457" s="655" t="s">
        <v>1641</v>
      </c>
      <c r="L457" s="659" t="s">
        <v>1644</v>
      </c>
      <c r="M457" s="655" t="s">
        <v>1569</v>
      </c>
      <c r="N457" s="689" t="s">
        <v>4007</v>
      </c>
      <c r="O457" s="689">
        <v>5</v>
      </c>
      <c r="P457" s="689">
        <f>VLOOKUP(O457,LOI_LPH[],2,TRUE)</f>
        <v>300</v>
      </c>
    </row>
    <row r="458" spans="1:16" ht="21.75" customHeight="1" outlineLevel="2" x14ac:dyDescent="0.2">
      <c r="A458" s="657">
        <v>421</v>
      </c>
      <c r="B458" s="635" t="s">
        <v>409</v>
      </c>
      <c r="C458" s="657" t="s">
        <v>440</v>
      </c>
      <c r="D458" s="690"/>
      <c r="E458" s="690"/>
      <c r="F458" s="635" t="s">
        <v>1760</v>
      </c>
      <c r="G458" s="705"/>
      <c r="H458" s="639" t="s">
        <v>4021</v>
      </c>
      <c r="I458" s="695"/>
      <c r="J458" s="659"/>
      <c r="K458" s="640" t="s">
        <v>1518</v>
      </c>
      <c r="L458" s="659" t="s">
        <v>1564</v>
      </c>
      <c r="M458" s="655" t="s">
        <v>1761</v>
      </c>
      <c r="N458" s="689" t="s">
        <v>4007</v>
      </c>
      <c r="O458" s="689">
        <v>5</v>
      </c>
      <c r="P458" s="689">
        <f>VLOOKUP(O458,LOI_LPH[],2,TRUE)</f>
        <v>300</v>
      </c>
    </row>
    <row r="459" spans="1:16" ht="21.75" customHeight="1" outlineLevel="2" x14ac:dyDescent="0.2">
      <c r="A459" s="657">
        <v>421</v>
      </c>
      <c r="B459" s="635" t="s">
        <v>409</v>
      </c>
      <c r="C459" s="657" t="s">
        <v>440</v>
      </c>
      <c r="D459" s="690"/>
      <c r="E459" s="690"/>
      <c r="F459" s="635" t="s">
        <v>1762</v>
      </c>
      <c r="G459" s="705"/>
      <c r="H459" s="639" t="s">
        <v>4021</v>
      </c>
      <c r="I459" s="695"/>
      <c r="J459" s="659"/>
      <c r="K459" s="640" t="s">
        <v>1518</v>
      </c>
      <c r="L459" s="659" t="s">
        <v>47</v>
      </c>
      <c r="M459" s="655" t="s">
        <v>1755</v>
      </c>
      <c r="N459" s="689" t="s">
        <v>4007</v>
      </c>
      <c r="O459" s="689">
        <v>5</v>
      </c>
      <c r="P459" s="689">
        <f>VLOOKUP(O459,LOI_LPH[],2,TRUE)</f>
        <v>300</v>
      </c>
    </row>
    <row r="460" spans="1:16" ht="21.75" customHeight="1" outlineLevel="2" x14ac:dyDescent="0.25">
      <c r="A460" s="657">
        <v>421</v>
      </c>
      <c r="B460" s="635" t="s">
        <v>409</v>
      </c>
      <c r="C460" s="657" t="s">
        <v>440</v>
      </c>
      <c r="D460" s="690"/>
      <c r="E460" s="690"/>
      <c r="F460" s="635" t="s">
        <v>1750</v>
      </c>
      <c r="G460" s="705"/>
      <c r="H460" s="639" t="s">
        <v>4021</v>
      </c>
      <c r="I460" s="695"/>
      <c r="J460" s="659"/>
      <c r="K460" s="655" t="s">
        <v>1641</v>
      </c>
      <c r="L460" s="659" t="s">
        <v>1644</v>
      </c>
      <c r="M460" s="655" t="s">
        <v>1569</v>
      </c>
      <c r="N460" s="689" t="s">
        <v>4007</v>
      </c>
      <c r="O460" s="689">
        <v>5</v>
      </c>
      <c r="P460" s="689">
        <f>VLOOKUP(O460,LOI_LPH[],2,TRUE)</f>
        <v>300</v>
      </c>
    </row>
    <row r="461" spans="1:16" ht="21.75" customHeight="1" outlineLevel="2" x14ac:dyDescent="0.25">
      <c r="A461" s="657">
        <v>421</v>
      </c>
      <c r="B461" s="635" t="s">
        <v>409</v>
      </c>
      <c r="C461" s="657" t="s">
        <v>440</v>
      </c>
      <c r="D461" s="690"/>
      <c r="E461" s="690"/>
      <c r="F461" s="635" t="s">
        <v>1723</v>
      </c>
      <c r="G461" s="705"/>
      <c r="H461" s="639" t="s">
        <v>4021</v>
      </c>
      <c r="I461" s="695"/>
      <c r="J461" s="659"/>
      <c r="K461" s="655" t="s">
        <v>1641</v>
      </c>
      <c r="L461" s="659" t="s">
        <v>1688</v>
      </c>
      <c r="M461" s="655" t="s">
        <v>1569</v>
      </c>
      <c r="N461" s="689" t="s">
        <v>4007</v>
      </c>
      <c r="O461" s="689">
        <v>5</v>
      </c>
      <c r="P461" s="689">
        <f>VLOOKUP(O461,LOI_LPH[],2,TRUE)</f>
        <v>300</v>
      </c>
    </row>
    <row r="462" spans="1:16" ht="21.75" customHeight="1" outlineLevel="2" x14ac:dyDescent="0.25">
      <c r="A462" s="701">
        <v>421</v>
      </c>
      <c r="B462" s="666" t="s">
        <v>409</v>
      </c>
      <c r="C462" s="678" t="s">
        <v>442</v>
      </c>
      <c r="D462" s="691"/>
      <c r="E462" s="691"/>
      <c r="F462" s="666" t="s">
        <v>443</v>
      </c>
      <c r="G462" s="692" t="s">
        <v>47</v>
      </c>
      <c r="H462" s="668" t="s">
        <v>47</v>
      </c>
      <c r="I462" s="669" t="s">
        <v>66</v>
      </c>
      <c r="J462" s="670" t="s">
        <v>47</v>
      </c>
      <c r="K462" s="671" t="s">
        <v>47</v>
      </c>
      <c r="L462" s="672" t="s">
        <v>47</v>
      </c>
      <c r="M462" s="671" t="s">
        <v>47</v>
      </c>
      <c r="N462" s="673" t="s">
        <v>4007</v>
      </c>
      <c r="O462" s="673">
        <v>3</v>
      </c>
      <c r="P462" s="673">
        <f>VLOOKUP(O462,LOI_LPH[],2,TRUE)</f>
        <v>200</v>
      </c>
    </row>
    <row r="463" spans="1:16" ht="21.75" customHeight="1" outlineLevel="2" collapsed="1" x14ac:dyDescent="0.25">
      <c r="A463" s="711">
        <v>421</v>
      </c>
      <c r="B463" s="712" t="s">
        <v>409</v>
      </c>
      <c r="C463" s="713" t="s">
        <v>445</v>
      </c>
      <c r="D463" s="753"/>
      <c r="E463" s="753"/>
      <c r="F463" s="712" t="s">
        <v>446</v>
      </c>
      <c r="G463" s="715" t="s">
        <v>346</v>
      </c>
      <c r="H463" s="745" t="s">
        <v>47</v>
      </c>
      <c r="I463" s="746" t="s">
        <v>447</v>
      </c>
      <c r="J463" s="747" t="s">
        <v>47</v>
      </c>
      <c r="K463" s="748" t="s">
        <v>47</v>
      </c>
      <c r="L463" s="749" t="s">
        <v>47</v>
      </c>
      <c r="M463" s="748" t="s">
        <v>47</v>
      </c>
      <c r="N463" s="754" t="s">
        <v>4007</v>
      </c>
      <c r="O463" s="754">
        <v>3</v>
      </c>
      <c r="P463" s="754">
        <f>VLOOKUP(O463,LOI_LPH[],2,TRUE)</f>
        <v>200</v>
      </c>
    </row>
    <row r="464" spans="1:16" ht="21.75" customHeight="1" outlineLevel="2" x14ac:dyDescent="0.25">
      <c r="A464" s="657">
        <v>421</v>
      </c>
      <c r="B464" s="635" t="s">
        <v>409</v>
      </c>
      <c r="C464" s="657" t="s">
        <v>445</v>
      </c>
      <c r="D464" s="690"/>
      <c r="E464" s="690"/>
      <c r="F464" s="635" t="s">
        <v>1763</v>
      </c>
      <c r="G464" s="705"/>
      <c r="H464" s="639" t="s">
        <v>4021</v>
      </c>
      <c r="I464" s="695"/>
      <c r="J464" s="659"/>
      <c r="K464" s="655" t="s">
        <v>1764</v>
      </c>
      <c r="L464" s="659" t="s">
        <v>1658</v>
      </c>
      <c r="M464" s="655" t="s">
        <v>1569</v>
      </c>
      <c r="N464" s="689" t="s">
        <v>4007</v>
      </c>
      <c r="O464" s="689">
        <v>5</v>
      </c>
      <c r="P464" s="689">
        <f>VLOOKUP(O464,LOI_LPH[],2,TRUE)</f>
        <v>300</v>
      </c>
    </row>
    <row r="465" spans="1:16" ht="21.75" customHeight="1" outlineLevel="2" x14ac:dyDescent="0.2">
      <c r="A465" s="657">
        <v>421</v>
      </c>
      <c r="B465" s="635" t="s">
        <v>409</v>
      </c>
      <c r="C465" s="657" t="s">
        <v>445</v>
      </c>
      <c r="D465" s="690"/>
      <c r="E465" s="690"/>
      <c r="F465" s="635" t="s">
        <v>1649</v>
      </c>
      <c r="G465" s="705"/>
      <c r="H465" s="639" t="s">
        <v>4021</v>
      </c>
      <c r="I465" s="695"/>
      <c r="J465" s="659"/>
      <c r="K465" s="640" t="s">
        <v>1518</v>
      </c>
      <c r="L465" s="659" t="s">
        <v>1564</v>
      </c>
      <c r="M465" s="655" t="s">
        <v>1765</v>
      </c>
      <c r="N465" s="689" t="s">
        <v>4007</v>
      </c>
      <c r="O465" s="689">
        <v>5</v>
      </c>
      <c r="P465" s="689">
        <f>VLOOKUP(O465,LOI_LPH[],2,TRUE)</f>
        <v>300</v>
      </c>
    </row>
    <row r="466" spans="1:16" ht="21.75" customHeight="1" outlineLevel="2" collapsed="1" x14ac:dyDescent="0.25">
      <c r="A466" s="711">
        <v>421</v>
      </c>
      <c r="B466" s="712" t="s">
        <v>409</v>
      </c>
      <c r="C466" s="713" t="s">
        <v>449</v>
      </c>
      <c r="D466" s="753"/>
      <c r="E466" s="753"/>
      <c r="F466" s="712" t="s">
        <v>450</v>
      </c>
      <c r="G466" s="715" t="s">
        <v>276</v>
      </c>
      <c r="H466" s="745" t="s">
        <v>47</v>
      </c>
      <c r="I466" s="746" t="s">
        <v>277</v>
      </c>
      <c r="J466" s="747" t="s">
        <v>47</v>
      </c>
      <c r="K466" s="748" t="s">
        <v>47</v>
      </c>
      <c r="L466" s="749" t="s">
        <v>47</v>
      </c>
      <c r="M466" s="748" t="s">
        <v>47</v>
      </c>
      <c r="N466" s="754" t="s">
        <v>4007</v>
      </c>
      <c r="O466" s="754">
        <v>3</v>
      </c>
      <c r="P466" s="754">
        <f>VLOOKUP(O466,LOI_LPH[],2,TRUE)</f>
        <v>200</v>
      </c>
    </row>
    <row r="467" spans="1:16" ht="21.75" customHeight="1" outlineLevel="2" x14ac:dyDescent="0.2">
      <c r="A467" s="657">
        <v>421</v>
      </c>
      <c r="B467" s="635" t="s">
        <v>409</v>
      </c>
      <c r="C467" s="657" t="s">
        <v>449</v>
      </c>
      <c r="D467" s="690"/>
      <c r="E467" s="690"/>
      <c r="F467" s="635" t="s">
        <v>1647</v>
      </c>
      <c r="G467" s="705"/>
      <c r="H467" s="639" t="s">
        <v>4021</v>
      </c>
      <c r="I467" s="695"/>
      <c r="J467" s="659"/>
      <c r="K467" s="640" t="s">
        <v>3972</v>
      </c>
      <c r="L467" s="659" t="s">
        <v>1648</v>
      </c>
      <c r="M467" s="751" t="s">
        <v>1569</v>
      </c>
      <c r="N467" s="689" t="s">
        <v>4007</v>
      </c>
      <c r="O467" s="689">
        <v>5</v>
      </c>
      <c r="P467" s="689">
        <f>VLOOKUP(O467,LOI_LPH[],2,TRUE)</f>
        <v>300</v>
      </c>
    </row>
    <row r="468" spans="1:16" ht="21.75" customHeight="1" outlineLevel="2" x14ac:dyDescent="0.2">
      <c r="A468" s="657">
        <v>421</v>
      </c>
      <c r="B468" s="635" t="s">
        <v>409</v>
      </c>
      <c r="C468" s="657" t="s">
        <v>449</v>
      </c>
      <c r="D468" s="690"/>
      <c r="E468" s="690"/>
      <c r="F468" s="635" t="s">
        <v>1706</v>
      </c>
      <c r="G468" s="705"/>
      <c r="H468" s="639" t="s">
        <v>4021</v>
      </c>
      <c r="I468" s="695"/>
      <c r="J468" s="659"/>
      <c r="K468" s="640" t="s">
        <v>3972</v>
      </c>
      <c r="L468" s="659" t="s">
        <v>1568</v>
      </c>
      <c r="M468" s="751" t="s">
        <v>1569</v>
      </c>
      <c r="N468" s="689" t="s">
        <v>4007</v>
      </c>
      <c r="O468" s="689">
        <v>5</v>
      </c>
      <c r="P468" s="689">
        <f>VLOOKUP(O468,LOI_LPH[],2,TRUE)</f>
        <v>300</v>
      </c>
    </row>
    <row r="469" spans="1:16" ht="21.75" customHeight="1" outlineLevel="2" x14ac:dyDescent="0.2">
      <c r="A469" s="657">
        <v>421</v>
      </c>
      <c r="B469" s="635" t="s">
        <v>409</v>
      </c>
      <c r="C469" s="657" t="s">
        <v>449</v>
      </c>
      <c r="D469" s="690"/>
      <c r="E469" s="690"/>
      <c r="F469" s="635" t="s">
        <v>1766</v>
      </c>
      <c r="G469" s="705"/>
      <c r="H469" s="639" t="s">
        <v>4021</v>
      </c>
      <c r="I469" s="695"/>
      <c r="J469" s="659"/>
      <c r="K469" s="640" t="s">
        <v>3972</v>
      </c>
      <c r="L469" s="659" t="s">
        <v>4057</v>
      </c>
      <c r="M469" s="751" t="s">
        <v>1569</v>
      </c>
      <c r="N469" s="689" t="s">
        <v>4007</v>
      </c>
      <c r="O469" s="689">
        <v>5</v>
      </c>
      <c r="P469" s="689">
        <f>VLOOKUP(O469,LOI_LPH[],2,TRUE)</f>
        <v>300</v>
      </c>
    </row>
    <row r="470" spans="1:16" ht="21.75" customHeight="1" outlineLevel="2" x14ac:dyDescent="0.2">
      <c r="A470" s="657">
        <v>421</v>
      </c>
      <c r="B470" s="635" t="s">
        <v>409</v>
      </c>
      <c r="C470" s="657" t="s">
        <v>449</v>
      </c>
      <c r="D470" s="690"/>
      <c r="E470" s="690"/>
      <c r="F470" s="635" t="s">
        <v>1767</v>
      </c>
      <c r="G470" s="705"/>
      <c r="H470" s="639" t="s">
        <v>4021</v>
      </c>
      <c r="I470" s="695"/>
      <c r="J470" s="659"/>
      <c r="K470" s="640" t="s">
        <v>1520</v>
      </c>
      <c r="L470" s="659" t="s">
        <v>1564</v>
      </c>
      <c r="M470" s="751" t="s">
        <v>1565</v>
      </c>
      <c r="N470" s="689" t="s">
        <v>4007</v>
      </c>
      <c r="O470" s="689">
        <v>5</v>
      </c>
      <c r="P470" s="689">
        <f>VLOOKUP(O470,LOI_LPH[],2,TRUE)</f>
        <v>300</v>
      </c>
    </row>
    <row r="471" spans="1:16" ht="21.75" customHeight="1" outlineLevel="2" x14ac:dyDescent="0.2">
      <c r="A471" s="657">
        <v>421</v>
      </c>
      <c r="B471" s="635" t="s">
        <v>409</v>
      </c>
      <c r="C471" s="657" t="s">
        <v>449</v>
      </c>
      <c r="D471" s="690"/>
      <c r="E471" s="690"/>
      <c r="F471" s="635" t="s">
        <v>1671</v>
      </c>
      <c r="G471" s="705"/>
      <c r="H471" s="639" t="s">
        <v>4021</v>
      </c>
      <c r="I471" s="695"/>
      <c r="J471" s="659"/>
      <c r="K471" s="640" t="s">
        <v>3972</v>
      </c>
      <c r="L471" s="659" t="s">
        <v>1672</v>
      </c>
      <c r="M471" s="751" t="s">
        <v>1569</v>
      </c>
      <c r="N471" s="689" t="s">
        <v>4007</v>
      </c>
      <c r="O471" s="689">
        <v>5</v>
      </c>
      <c r="P471" s="689">
        <f>VLOOKUP(O471,LOI_LPH[],2,TRUE)</f>
        <v>300</v>
      </c>
    </row>
    <row r="472" spans="1:16" ht="21.75" customHeight="1" outlineLevel="2" collapsed="1" x14ac:dyDescent="0.25">
      <c r="A472" s="711">
        <v>421</v>
      </c>
      <c r="B472" s="712" t="s">
        <v>409</v>
      </c>
      <c r="C472" s="713" t="s">
        <v>451</v>
      </c>
      <c r="D472" s="753"/>
      <c r="E472" s="753"/>
      <c r="F472" s="712" t="s">
        <v>452</v>
      </c>
      <c r="G472" s="715" t="s">
        <v>66</v>
      </c>
      <c r="H472" s="745" t="s">
        <v>47</v>
      </c>
      <c r="I472" s="746" t="s">
        <v>66</v>
      </c>
      <c r="J472" s="747" t="s">
        <v>47</v>
      </c>
      <c r="K472" s="748" t="s">
        <v>47</v>
      </c>
      <c r="L472" s="749" t="s">
        <v>47</v>
      </c>
      <c r="M472" s="748" t="s">
        <v>47</v>
      </c>
      <c r="N472" s="754" t="s">
        <v>4007</v>
      </c>
      <c r="O472" s="754">
        <v>3</v>
      </c>
      <c r="P472" s="754">
        <f>VLOOKUP(O472,LOI_LPH[],2,TRUE)</f>
        <v>200</v>
      </c>
    </row>
    <row r="473" spans="1:16" ht="21.75" customHeight="1" outlineLevel="2" x14ac:dyDescent="0.25">
      <c r="A473" s="657">
        <v>421</v>
      </c>
      <c r="B473" s="635" t="s">
        <v>409</v>
      </c>
      <c r="C473" s="657" t="s">
        <v>451</v>
      </c>
      <c r="D473" s="690"/>
      <c r="E473" s="690"/>
      <c r="F473" s="635" t="s">
        <v>1659</v>
      </c>
      <c r="G473" s="705"/>
      <c r="H473" s="639" t="s">
        <v>4021</v>
      </c>
      <c r="I473" s="695"/>
      <c r="J473" s="659"/>
      <c r="K473" s="655" t="s">
        <v>1641</v>
      </c>
      <c r="L473" s="659" t="s">
        <v>1644</v>
      </c>
      <c r="M473" s="655" t="s">
        <v>1569</v>
      </c>
      <c r="N473" s="689" t="s">
        <v>4007</v>
      </c>
      <c r="O473" s="689">
        <v>5</v>
      </c>
      <c r="P473" s="689">
        <f>VLOOKUP(O473,LOI_LPH[],2,TRUE)</f>
        <v>300</v>
      </c>
    </row>
    <row r="474" spans="1:16" ht="21.75" customHeight="1" outlineLevel="2" x14ac:dyDescent="0.2">
      <c r="A474" s="657">
        <v>421</v>
      </c>
      <c r="B474" s="635" t="s">
        <v>409</v>
      </c>
      <c r="C474" s="657" t="s">
        <v>451</v>
      </c>
      <c r="D474" s="690"/>
      <c r="E474" s="690"/>
      <c r="F474" s="635" t="s">
        <v>1671</v>
      </c>
      <c r="G474" s="705"/>
      <c r="H474" s="639" t="s">
        <v>4021</v>
      </c>
      <c r="I474" s="695"/>
      <c r="J474" s="659"/>
      <c r="K474" s="640" t="s">
        <v>3972</v>
      </c>
      <c r="L474" s="659" t="s">
        <v>1672</v>
      </c>
      <c r="M474" s="655" t="s">
        <v>1569</v>
      </c>
      <c r="N474" s="689" t="s">
        <v>4007</v>
      </c>
      <c r="O474" s="689">
        <v>5</v>
      </c>
      <c r="P474" s="689">
        <f>VLOOKUP(O474,LOI_LPH[],2,TRUE)</f>
        <v>300</v>
      </c>
    </row>
    <row r="475" spans="1:16" ht="21.75" customHeight="1" outlineLevel="2" collapsed="1" x14ac:dyDescent="0.25">
      <c r="A475" s="711">
        <v>421</v>
      </c>
      <c r="B475" s="712" t="s">
        <v>409</v>
      </c>
      <c r="C475" s="713" t="s">
        <v>453</v>
      </c>
      <c r="D475" s="753"/>
      <c r="E475" s="753"/>
      <c r="F475" s="712" t="s">
        <v>454</v>
      </c>
      <c r="G475" s="715" t="s">
        <v>455</v>
      </c>
      <c r="H475" s="745" t="s">
        <v>47</v>
      </c>
      <c r="I475" s="746" t="s">
        <v>455</v>
      </c>
      <c r="J475" s="747" t="s">
        <v>47</v>
      </c>
      <c r="K475" s="748" t="s">
        <v>47</v>
      </c>
      <c r="L475" s="749" t="s">
        <v>47</v>
      </c>
      <c r="M475" s="748" t="s">
        <v>47</v>
      </c>
      <c r="N475" s="754" t="s">
        <v>4007</v>
      </c>
      <c r="O475" s="754">
        <v>3</v>
      </c>
      <c r="P475" s="754">
        <f>VLOOKUP(O475,LOI_LPH[],2,TRUE)</f>
        <v>200</v>
      </c>
    </row>
    <row r="476" spans="1:16" s="576" customFormat="1" ht="21.75" customHeight="1" outlineLevel="2" x14ac:dyDescent="0.2">
      <c r="A476" s="727">
        <v>421</v>
      </c>
      <c r="B476" s="687" t="s">
        <v>409</v>
      </c>
      <c r="C476" s="727" t="s">
        <v>453</v>
      </c>
      <c r="D476" s="682"/>
      <c r="E476" s="682"/>
      <c r="F476" s="687" t="s">
        <v>1768</v>
      </c>
      <c r="G476" s="694"/>
      <c r="H476" s="652" t="s">
        <v>4021</v>
      </c>
      <c r="I476" s="683"/>
      <c r="J476" s="675"/>
      <c r="K476" s="645" t="s">
        <v>3972</v>
      </c>
      <c r="L476" s="675" t="s">
        <v>1568</v>
      </c>
      <c r="M476" s="651" t="s">
        <v>1569</v>
      </c>
      <c r="N476" s="688" t="s">
        <v>4007</v>
      </c>
      <c r="O476" s="688">
        <v>5</v>
      </c>
      <c r="P476" s="688">
        <f>VLOOKUP(O476,LOI_LPH[],2,TRUE)</f>
        <v>300</v>
      </c>
    </row>
    <row r="477" spans="1:16" ht="21.75" customHeight="1" outlineLevel="2" x14ac:dyDescent="0.25">
      <c r="A477" s="701">
        <v>421</v>
      </c>
      <c r="B477" s="666" t="s">
        <v>409</v>
      </c>
      <c r="C477" s="678" t="s">
        <v>457</v>
      </c>
      <c r="D477" s="691"/>
      <c r="E477" s="691"/>
      <c r="F477" s="666" t="s">
        <v>458</v>
      </c>
      <c r="G477" s="692" t="s">
        <v>47</v>
      </c>
      <c r="H477" s="668" t="s">
        <v>47</v>
      </c>
      <c r="I477" s="669"/>
      <c r="J477" s="670" t="s">
        <v>47</v>
      </c>
      <c r="K477" s="671" t="s">
        <v>47</v>
      </c>
      <c r="L477" s="672" t="s">
        <v>47</v>
      </c>
      <c r="M477" s="671" t="s">
        <v>47</v>
      </c>
      <c r="N477" s="673" t="s">
        <v>47</v>
      </c>
      <c r="O477" s="673" t="s">
        <v>47</v>
      </c>
      <c r="P477" s="673" t="str">
        <f>VLOOKUP(O477,LOI_LPH[],2,TRUE)</f>
        <v>-</v>
      </c>
    </row>
    <row r="478" spans="1:16" ht="21.75" customHeight="1" outlineLevel="2" collapsed="1" x14ac:dyDescent="0.25">
      <c r="A478" s="711">
        <v>421</v>
      </c>
      <c r="B478" s="712" t="s">
        <v>409</v>
      </c>
      <c r="C478" s="713" t="s">
        <v>459</v>
      </c>
      <c r="D478" s="753"/>
      <c r="E478" s="753"/>
      <c r="F478" s="712" t="s">
        <v>460</v>
      </c>
      <c r="G478" s="715" t="s">
        <v>371</v>
      </c>
      <c r="H478" s="745" t="s">
        <v>47</v>
      </c>
      <c r="I478" s="746" t="s">
        <v>462</v>
      </c>
      <c r="J478" s="747" t="s">
        <v>47</v>
      </c>
      <c r="K478" s="748" t="s">
        <v>47</v>
      </c>
      <c r="L478" s="749" t="s">
        <v>47</v>
      </c>
      <c r="M478" s="748" t="s">
        <v>47</v>
      </c>
      <c r="N478" s="754" t="s">
        <v>4007</v>
      </c>
      <c r="O478" s="754">
        <v>3</v>
      </c>
      <c r="P478" s="754">
        <f>VLOOKUP(O478,LOI_LPH[],2,TRUE)</f>
        <v>200</v>
      </c>
    </row>
    <row r="479" spans="1:16" ht="21.75" customHeight="1" outlineLevel="2" x14ac:dyDescent="0.2">
      <c r="A479" s="657">
        <v>421</v>
      </c>
      <c r="B479" s="635" t="s">
        <v>409</v>
      </c>
      <c r="C479" s="657" t="s">
        <v>459</v>
      </c>
      <c r="D479" s="690"/>
      <c r="E479" s="690"/>
      <c r="F479" s="635" t="s">
        <v>1769</v>
      </c>
      <c r="G479" s="705"/>
      <c r="H479" s="639" t="s">
        <v>4021</v>
      </c>
      <c r="I479" s="695"/>
      <c r="J479" s="659"/>
      <c r="K479" s="640" t="s">
        <v>1518</v>
      </c>
      <c r="L479" s="659" t="s">
        <v>1564</v>
      </c>
      <c r="M479" s="655" t="s">
        <v>1770</v>
      </c>
      <c r="N479" s="689" t="s">
        <v>4007</v>
      </c>
      <c r="O479" s="689">
        <v>5</v>
      </c>
      <c r="P479" s="689">
        <f>VLOOKUP(O479,LOI_LPH[],2,TRUE)</f>
        <v>300</v>
      </c>
    </row>
    <row r="480" spans="1:16" ht="21.75" customHeight="1" outlineLevel="2" x14ac:dyDescent="0.25">
      <c r="A480" s="657">
        <v>421</v>
      </c>
      <c r="B480" s="635" t="s">
        <v>409</v>
      </c>
      <c r="C480" s="657" t="s">
        <v>459</v>
      </c>
      <c r="D480" s="690"/>
      <c r="E480" s="690"/>
      <c r="F480" s="635" t="s">
        <v>1726</v>
      </c>
      <c r="G480" s="705"/>
      <c r="H480" s="639" t="s">
        <v>4021</v>
      </c>
      <c r="I480" s="695"/>
      <c r="J480" s="659"/>
      <c r="K480" s="655" t="s">
        <v>1533</v>
      </c>
      <c r="L480" s="659" t="s">
        <v>1564</v>
      </c>
      <c r="M480" s="655" t="s">
        <v>1771</v>
      </c>
      <c r="N480" s="689" t="s">
        <v>4007</v>
      </c>
      <c r="O480" s="689">
        <v>5</v>
      </c>
      <c r="P480" s="689">
        <f>VLOOKUP(O480,LOI_LPH[],2,TRUE)</f>
        <v>300</v>
      </c>
    </row>
    <row r="481" spans="1:16" ht="21.75" customHeight="1" outlineLevel="2" x14ac:dyDescent="0.25">
      <c r="A481" s="657">
        <v>421</v>
      </c>
      <c r="B481" s="635" t="s">
        <v>409</v>
      </c>
      <c r="C481" s="657" t="s">
        <v>459</v>
      </c>
      <c r="D481" s="690"/>
      <c r="E481" s="690"/>
      <c r="F481" s="635" t="s">
        <v>1772</v>
      </c>
      <c r="G481" s="705"/>
      <c r="H481" s="639" t="s">
        <v>4021</v>
      </c>
      <c r="I481" s="695"/>
      <c r="J481" s="659"/>
      <c r="K481" s="655" t="s">
        <v>1641</v>
      </c>
      <c r="L481" s="659" t="s">
        <v>1644</v>
      </c>
      <c r="M481" s="655">
        <v>4</v>
      </c>
      <c r="N481" s="689" t="s">
        <v>4007</v>
      </c>
      <c r="O481" s="689">
        <v>5</v>
      </c>
      <c r="P481" s="689">
        <f>VLOOKUP(O481,LOI_LPH[],2,TRUE)</f>
        <v>300</v>
      </c>
    </row>
    <row r="482" spans="1:16" ht="21.75" customHeight="1" outlineLevel="2" x14ac:dyDescent="0.25">
      <c r="A482" s="657">
        <v>421</v>
      </c>
      <c r="B482" s="635" t="s">
        <v>409</v>
      </c>
      <c r="C482" s="657" t="s">
        <v>459</v>
      </c>
      <c r="D482" s="690"/>
      <c r="E482" s="690"/>
      <c r="F482" s="635" t="s">
        <v>1773</v>
      </c>
      <c r="G482" s="705"/>
      <c r="H482" s="639" t="s">
        <v>4021</v>
      </c>
      <c r="I482" s="695"/>
      <c r="J482" s="659"/>
      <c r="K482" s="655" t="s">
        <v>1641</v>
      </c>
      <c r="L482" s="659" t="s">
        <v>1644</v>
      </c>
      <c r="M482" s="655" t="s">
        <v>1569</v>
      </c>
      <c r="N482" s="689" t="s">
        <v>4007</v>
      </c>
      <c r="O482" s="689">
        <v>5</v>
      </c>
      <c r="P482" s="689">
        <f>VLOOKUP(O482,LOI_LPH[],2,TRUE)</f>
        <v>300</v>
      </c>
    </row>
    <row r="483" spans="1:16" ht="21.75" customHeight="1" outlineLevel="2" x14ac:dyDescent="0.2">
      <c r="A483" s="657">
        <v>421</v>
      </c>
      <c r="B483" s="635" t="s">
        <v>409</v>
      </c>
      <c r="C483" s="657" t="s">
        <v>459</v>
      </c>
      <c r="D483" s="690"/>
      <c r="E483" s="690"/>
      <c r="F483" s="635" t="s">
        <v>1659</v>
      </c>
      <c r="G483" s="705"/>
      <c r="H483" s="639" t="s">
        <v>4021</v>
      </c>
      <c r="I483" s="695"/>
      <c r="J483" s="659"/>
      <c r="K483" s="640" t="s">
        <v>3972</v>
      </c>
      <c r="L483" s="659" t="s">
        <v>1644</v>
      </c>
      <c r="M483" s="655" t="s">
        <v>1569</v>
      </c>
      <c r="N483" s="689" t="s">
        <v>4007</v>
      </c>
      <c r="O483" s="689">
        <v>5</v>
      </c>
      <c r="P483" s="689">
        <f>VLOOKUP(O483,LOI_LPH[],2,TRUE)</f>
        <v>300</v>
      </c>
    </row>
    <row r="484" spans="1:16" ht="21.75" customHeight="1" outlineLevel="2" x14ac:dyDescent="0.2">
      <c r="A484" s="657">
        <v>421</v>
      </c>
      <c r="B484" s="635" t="s">
        <v>409</v>
      </c>
      <c r="C484" s="657" t="s">
        <v>459</v>
      </c>
      <c r="D484" s="690"/>
      <c r="E484" s="690"/>
      <c r="F484" s="635" t="s">
        <v>1774</v>
      </c>
      <c r="G484" s="705"/>
      <c r="H484" s="639" t="s">
        <v>4021</v>
      </c>
      <c r="I484" s="695"/>
      <c r="J484" s="659"/>
      <c r="K484" s="640" t="s">
        <v>1520</v>
      </c>
      <c r="L484" s="659" t="s">
        <v>1564</v>
      </c>
      <c r="M484" s="655" t="s">
        <v>1565</v>
      </c>
      <c r="N484" s="689" t="s">
        <v>4007</v>
      </c>
      <c r="O484" s="689">
        <v>5</v>
      </c>
      <c r="P484" s="689">
        <f>VLOOKUP(O484,LOI_LPH[],2,TRUE)</f>
        <v>300</v>
      </c>
    </row>
    <row r="485" spans="1:16" ht="21.75" customHeight="1" outlineLevel="2" collapsed="1" x14ac:dyDescent="0.25">
      <c r="A485" s="711">
        <v>421</v>
      </c>
      <c r="B485" s="712" t="s">
        <v>409</v>
      </c>
      <c r="C485" s="713" t="s">
        <v>463</v>
      </c>
      <c r="D485" s="753"/>
      <c r="E485" s="753"/>
      <c r="F485" s="712" t="s">
        <v>464</v>
      </c>
      <c r="G485" s="715" t="s">
        <v>371</v>
      </c>
      <c r="H485" s="745" t="s">
        <v>47</v>
      </c>
      <c r="I485" s="746" t="s">
        <v>438</v>
      </c>
      <c r="J485" s="747" t="s">
        <v>47</v>
      </c>
      <c r="K485" s="748" t="s">
        <v>47</v>
      </c>
      <c r="L485" s="749" t="s">
        <v>47</v>
      </c>
      <c r="M485" s="748" t="s">
        <v>47</v>
      </c>
      <c r="N485" s="754" t="s">
        <v>4007</v>
      </c>
      <c r="O485" s="754">
        <v>3</v>
      </c>
      <c r="P485" s="754">
        <f>VLOOKUP(O485,LOI_LPH[],2,TRUE)</f>
        <v>200</v>
      </c>
    </row>
    <row r="486" spans="1:16" s="575" customFormat="1" ht="21.75" customHeight="1" outlineLevel="2" x14ac:dyDescent="0.2">
      <c r="A486" s="657">
        <v>421</v>
      </c>
      <c r="B486" s="635" t="s">
        <v>409</v>
      </c>
      <c r="C486" s="657" t="s">
        <v>463</v>
      </c>
      <c r="D486" s="690"/>
      <c r="E486" s="690"/>
      <c r="F486" s="635" t="s">
        <v>1615</v>
      </c>
      <c r="G486" s="705"/>
      <c r="H486" s="639" t="s">
        <v>4021</v>
      </c>
      <c r="I486" s="695"/>
      <c r="J486" s="659"/>
      <c r="K486" s="640" t="s">
        <v>1518</v>
      </c>
      <c r="L486" s="659" t="s">
        <v>1564</v>
      </c>
      <c r="M486" s="655" t="s">
        <v>1775</v>
      </c>
      <c r="N486" s="689" t="s">
        <v>4007</v>
      </c>
      <c r="O486" s="689">
        <v>5</v>
      </c>
      <c r="P486" s="689">
        <f>VLOOKUP(O486,LOI_LPH[],2,TRUE)</f>
        <v>300</v>
      </c>
    </row>
    <row r="487" spans="1:16" ht="21.75" customHeight="1" outlineLevel="2" x14ac:dyDescent="0.25">
      <c r="A487" s="657">
        <v>421</v>
      </c>
      <c r="B487" s="635" t="s">
        <v>409</v>
      </c>
      <c r="C487" s="657" t="s">
        <v>463</v>
      </c>
      <c r="D487" s="690"/>
      <c r="E487" s="690"/>
      <c r="F487" s="635" t="s">
        <v>1726</v>
      </c>
      <c r="G487" s="705"/>
      <c r="H487" s="639" t="s">
        <v>4021</v>
      </c>
      <c r="I487" s="695"/>
      <c r="J487" s="659"/>
      <c r="K487" s="655" t="s">
        <v>1533</v>
      </c>
      <c r="L487" s="659" t="s">
        <v>47</v>
      </c>
      <c r="M487" s="655" t="s">
        <v>1776</v>
      </c>
      <c r="N487" s="689" t="s">
        <v>4007</v>
      </c>
      <c r="O487" s="689">
        <v>5</v>
      </c>
      <c r="P487" s="689">
        <f>VLOOKUP(O487,LOI_LPH[],2,TRUE)</f>
        <v>300</v>
      </c>
    </row>
    <row r="488" spans="1:16" ht="21.75" customHeight="1" outlineLevel="2" x14ac:dyDescent="0.25">
      <c r="A488" s="657">
        <v>421</v>
      </c>
      <c r="B488" s="635" t="s">
        <v>409</v>
      </c>
      <c r="C488" s="657" t="s">
        <v>463</v>
      </c>
      <c r="D488" s="690"/>
      <c r="E488" s="690"/>
      <c r="F488" s="635" t="s">
        <v>1751</v>
      </c>
      <c r="G488" s="705"/>
      <c r="H488" s="639" t="s">
        <v>4021</v>
      </c>
      <c r="I488" s="695"/>
      <c r="J488" s="659"/>
      <c r="K488" s="655" t="s">
        <v>1641</v>
      </c>
      <c r="L488" s="659" t="s">
        <v>1644</v>
      </c>
      <c r="M488" s="655" t="s">
        <v>1569</v>
      </c>
      <c r="N488" s="689" t="s">
        <v>4007</v>
      </c>
      <c r="O488" s="689">
        <v>5</v>
      </c>
      <c r="P488" s="689">
        <f>VLOOKUP(O488,LOI_LPH[],2,TRUE)</f>
        <v>300</v>
      </c>
    </row>
    <row r="489" spans="1:16" ht="21.75" customHeight="1" outlineLevel="2" x14ac:dyDescent="0.25">
      <c r="A489" s="701">
        <v>421</v>
      </c>
      <c r="B489" s="666" t="s">
        <v>409</v>
      </c>
      <c r="C489" s="678" t="s">
        <v>465</v>
      </c>
      <c r="D489" s="691"/>
      <c r="E489" s="691"/>
      <c r="F489" s="666" t="s">
        <v>466</v>
      </c>
      <c r="G489" s="692" t="s">
        <v>47</v>
      </c>
      <c r="H489" s="668" t="s">
        <v>47</v>
      </c>
      <c r="I489" s="669"/>
      <c r="J489" s="670" t="s">
        <v>47</v>
      </c>
      <c r="K489" s="671" t="s">
        <v>47</v>
      </c>
      <c r="L489" s="672" t="s">
        <v>47</v>
      </c>
      <c r="M489" s="671" t="s">
        <v>47</v>
      </c>
      <c r="N489" s="673" t="s">
        <v>47</v>
      </c>
      <c r="O489" s="673" t="s">
        <v>47</v>
      </c>
      <c r="P489" s="673" t="str">
        <f>VLOOKUP(O489,LOI_LPH[],2,TRUE)</f>
        <v>-</v>
      </c>
    </row>
    <row r="490" spans="1:16" ht="21.75" customHeight="1" outlineLevel="2" collapsed="1" x14ac:dyDescent="0.25">
      <c r="A490" s="711">
        <v>421</v>
      </c>
      <c r="B490" s="712" t="s">
        <v>409</v>
      </c>
      <c r="C490" s="713" t="s">
        <v>467</v>
      </c>
      <c r="D490" s="753"/>
      <c r="E490" s="753"/>
      <c r="F490" s="712" t="s">
        <v>468</v>
      </c>
      <c r="G490" s="715" t="s">
        <v>66</v>
      </c>
      <c r="H490" s="745" t="s">
        <v>47</v>
      </c>
      <c r="I490" s="746" t="s">
        <v>66</v>
      </c>
      <c r="J490" s="747" t="s">
        <v>47</v>
      </c>
      <c r="K490" s="748" t="s">
        <v>47</v>
      </c>
      <c r="L490" s="749" t="s">
        <v>47</v>
      </c>
      <c r="M490" s="748" t="s">
        <v>47</v>
      </c>
      <c r="N490" s="754" t="s">
        <v>4007</v>
      </c>
      <c r="O490" s="754">
        <v>3</v>
      </c>
      <c r="P490" s="754">
        <f>VLOOKUP(O490,LOI_LPH[],2,TRUE)</f>
        <v>200</v>
      </c>
    </row>
    <row r="491" spans="1:16" ht="21.75" customHeight="1" outlineLevel="2" x14ac:dyDescent="0.2">
      <c r="A491" s="657">
        <v>421</v>
      </c>
      <c r="B491" s="635" t="s">
        <v>409</v>
      </c>
      <c r="C491" s="657" t="s">
        <v>467</v>
      </c>
      <c r="D491" s="690"/>
      <c r="E491" s="690"/>
      <c r="F491" s="635" t="s">
        <v>1615</v>
      </c>
      <c r="G491" s="705"/>
      <c r="H491" s="639" t="s">
        <v>4021</v>
      </c>
      <c r="I491" s="695"/>
      <c r="J491" s="659"/>
      <c r="K491" s="640" t="s">
        <v>1518</v>
      </c>
      <c r="L491" s="659" t="s">
        <v>47</v>
      </c>
      <c r="M491" s="655" t="s">
        <v>1777</v>
      </c>
      <c r="N491" s="689" t="s">
        <v>4007</v>
      </c>
      <c r="O491" s="689">
        <v>5</v>
      </c>
      <c r="P491" s="689">
        <f>VLOOKUP(O491,LOI_LPH[],2,TRUE)</f>
        <v>300</v>
      </c>
    </row>
    <row r="492" spans="1:16" ht="21.75" customHeight="1" outlineLevel="2" x14ac:dyDescent="0.2">
      <c r="A492" s="657">
        <v>421</v>
      </c>
      <c r="B492" s="635" t="s">
        <v>409</v>
      </c>
      <c r="C492" s="657" t="s">
        <v>467</v>
      </c>
      <c r="D492" s="690"/>
      <c r="E492" s="690"/>
      <c r="F492" s="635" t="s">
        <v>1605</v>
      </c>
      <c r="G492" s="705"/>
      <c r="H492" s="639" t="s">
        <v>4021</v>
      </c>
      <c r="I492" s="695"/>
      <c r="J492" s="659"/>
      <c r="K492" s="640" t="s">
        <v>1518</v>
      </c>
      <c r="L492" s="659" t="s">
        <v>47</v>
      </c>
      <c r="M492" s="655" t="s">
        <v>1778</v>
      </c>
      <c r="N492" s="689" t="s">
        <v>4007</v>
      </c>
      <c r="O492" s="689">
        <v>5</v>
      </c>
      <c r="P492" s="689">
        <f>VLOOKUP(O492,LOI_LPH[],2,TRUE)</f>
        <v>300</v>
      </c>
    </row>
    <row r="493" spans="1:16" ht="21.75" customHeight="1" outlineLevel="2" x14ac:dyDescent="0.25">
      <c r="A493" s="711">
        <v>421</v>
      </c>
      <c r="B493" s="712" t="s">
        <v>409</v>
      </c>
      <c r="C493" s="713" t="s">
        <v>469</v>
      </c>
      <c r="D493" s="753"/>
      <c r="E493" s="753"/>
      <c r="F493" s="712" t="s">
        <v>470</v>
      </c>
      <c r="G493" s="715" t="s">
        <v>66</v>
      </c>
      <c r="H493" s="745" t="s">
        <v>47</v>
      </c>
      <c r="I493" s="746" t="s">
        <v>66</v>
      </c>
      <c r="J493" s="747" t="s">
        <v>47</v>
      </c>
      <c r="K493" s="748" t="s">
        <v>47</v>
      </c>
      <c r="L493" s="749" t="s">
        <v>47</v>
      </c>
      <c r="M493" s="748" t="s">
        <v>47</v>
      </c>
      <c r="N493" s="754" t="s">
        <v>4007</v>
      </c>
      <c r="O493" s="754">
        <v>3</v>
      </c>
      <c r="P493" s="754">
        <f>VLOOKUP(O493,LOI_LPH[],2,TRUE)</f>
        <v>200</v>
      </c>
    </row>
    <row r="494" spans="1:16" ht="21.75" customHeight="1" outlineLevel="2" collapsed="1" x14ac:dyDescent="0.25">
      <c r="A494" s="711">
        <v>421</v>
      </c>
      <c r="B494" s="712" t="s">
        <v>409</v>
      </c>
      <c r="C494" s="713" t="s">
        <v>471</v>
      </c>
      <c r="D494" s="753"/>
      <c r="E494" s="753"/>
      <c r="F494" s="712" t="s">
        <v>472</v>
      </c>
      <c r="G494" s="715" t="s">
        <v>371</v>
      </c>
      <c r="H494" s="745" t="s">
        <v>47</v>
      </c>
      <c r="I494" s="746" t="s">
        <v>438</v>
      </c>
      <c r="J494" s="747" t="s">
        <v>47</v>
      </c>
      <c r="K494" s="748" t="s">
        <v>47</v>
      </c>
      <c r="L494" s="749" t="s">
        <v>47</v>
      </c>
      <c r="M494" s="748" t="s">
        <v>47</v>
      </c>
      <c r="N494" s="754" t="s">
        <v>4007</v>
      </c>
      <c r="O494" s="754">
        <v>3</v>
      </c>
      <c r="P494" s="754">
        <f>VLOOKUP(O494,LOI_LPH[],2,TRUE)</f>
        <v>200</v>
      </c>
    </row>
    <row r="495" spans="1:16" ht="21.75" customHeight="1" outlineLevel="2" x14ac:dyDescent="0.2">
      <c r="A495" s="657">
        <v>421</v>
      </c>
      <c r="B495" s="635" t="s">
        <v>409</v>
      </c>
      <c r="C495" s="657" t="s">
        <v>471</v>
      </c>
      <c r="D495" s="690"/>
      <c r="E495" s="690"/>
      <c r="F495" s="635" t="s">
        <v>1762</v>
      </c>
      <c r="G495" s="705"/>
      <c r="H495" s="639" t="s">
        <v>4021</v>
      </c>
      <c r="I495" s="695"/>
      <c r="J495" s="659"/>
      <c r="K495" s="640" t="s">
        <v>1518</v>
      </c>
      <c r="L495" s="659" t="s">
        <v>47</v>
      </c>
      <c r="M495" s="655" t="s">
        <v>1755</v>
      </c>
      <c r="N495" s="689" t="s">
        <v>4007</v>
      </c>
      <c r="O495" s="689">
        <v>5</v>
      </c>
      <c r="P495" s="689">
        <f>VLOOKUP(O495,LOI_LPH[],2,TRUE)</f>
        <v>300</v>
      </c>
    </row>
    <row r="496" spans="1:16" ht="21.75" customHeight="1" outlineLevel="2" x14ac:dyDescent="0.2">
      <c r="A496" s="657">
        <v>421</v>
      </c>
      <c r="B496" s="635" t="s">
        <v>409</v>
      </c>
      <c r="C496" s="657" t="s">
        <v>471</v>
      </c>
      <c r="D496" s="690"/>
      <c r="E496" s="690"/>
      <c r="F496" s="635" t="s">
        <v>1779</v>
      </c>
      <c r="G496" s="705"/>
      <c r="H496" s="639" t="s">
        <v>4021</v>
      </c>
      <c r="I496" s="695"/>
      <c r="J496" s="659"/>
      <c r="K496" s="640" t="s">
        <v>1518</v>
      </c>
      <c r="L496" s="659" t="s">
        <v>47</v>
      </c>
      <c r="M496" s="655" t="s">
        <v>1780</v>
      </c>
      <c r="N496" s="689" t="s">
        <v>4007</v>
      </c>
      <c r="O496" s="689">
        <v>5</v>
      </c>
      <c r="P496" s="689">
        <f>VLOOKUP(O496,LOI_LPH[],2,TRUE)</f>
        <v>300</v>
      </c>
    </row>
    <row r="497" spans="1:16" ht="21.75" customHeight="1" outlineLevel="2" collapsed="1" x14ac:dyDescent="0.25">
      <c r="A497" s="711">
        <v>421</v>
      </c>
      <c r="B497" s="712" t="s">
        <v>409</v>
      </c>
      <c r="C497" s="713" t="s">
        <v>473</v>
      </c>
      <c r="D497" s="753"/>
      <c r="E497" s="753"/>
      <c r="F497" s="712" t="s">
        <v>474</v>
      </c>
      <c r="G497" s="715" t="s">
        <v>271</v>
      </c>
      <c r="H497" s="745" t="s">
        <v>47</v>
      </c>
      <c r="I497" s="746" t="s">
        <v>475</v>
      </c>
      <c r="J497" s="747" t="s">
        <v>47</v>
      </c>
      <c r="K497" s="748" t="s">
        <v>47</v>
      </c>
      <c r="L497" s="749" t="s">
        <v>47</v>
      </c>
      <c r="M497" s="748" t="s">
        <v>47</v>
      </c>
      <c r="N497" s="754" t="s">
        <v>4007</v>
      </c>
      <c r="O497" s="754">
        <v>3</v>
      </c>
      <c r="P497" s="754">
        <f>VLOOKUP(O497,LOI_LPH[],2,TRUE)</f>
        <v>200</v>
      </c>
    </row>
    <row r="498" spans="1:16" ht="21.75" customHeight="1" outlineLevel="2" x14ac:dyDescent="0.2">
      <c r="A498" s="657">
        <v>421</v>
      </c>
      <c r="B498" s="635" t="s">
        <v>409</v>
      </c>
      <c r="C498" s="657" t="s">
        <v>473</v>
      </c>
      <c r="D498" s="690"/>
      <c r="E498" s="690"/>
      <c r="F498" s="635" t="s">
        <v>1781</v>
      </c>
      <c r="G498" s="705"/>
      <c r="H498" s="639" t="s">
        <v>4021</v>
      </c>
      <c r="I498" s="695"/>
      <c r="J498" s="659"/>
      <c r="K498" s="640" t="s">
        <v>3972</v>
      </c>
      <c r="L498" s="659" t="s">
        <v>1568</v>
      </c>
      <c r="M498" s="655" t="s">
        <v>1569</v>
      </c>
      <c r="N498" s="689" t="s">
        <v>4007</v>
      </c>
      <c r="O498" s="689">
        <v>5</v>
      </c>
      <c r="P498" s="689">
        <f>VLOOKUP(O498,LOI_LPH[],2,TRUE)</f>
        <v>300</v>
      </c>
    </row>
    <row r="499" spans="1:16" s="575" customFormat="1" ht="21.75" customHeight="1" outlineLevel="2" collapsed="1" x14ac:dyDescent="0.2">
      <c r="A499" s="711">
        <v>421</v>
      </c>
      <c r="B499" s="712" t="s">
        <v>409</v>
      </c>
      <c r="C499" s="713" t="s">
        <v>477</v>
      </c>
      <c r="D499" s="753"/>
      <c r="E499" s="753"/>
      <c r="F499" s="712" t="s">
        <v>478</v>
      </c>
      <c r="G499" s="715" t="s">
        <v>276</v>
      </c>
      <c r="H499" s="745" t="s">
        <v>47</v>
      </c>
      <c r="I499" s="746" t="s">
        <v>479</v>
      </c>
      <c r="J499" s="747" t="s">
        <v>47</v>
      </c>
      <c r="K499" s="748" t="s">
        <v>47</v>
      </c>
      <c r="L499" s="749" t="s">
        <v>47</v>
      </c>
      <c r="M499" s="748" t="s">
        <v>47</v>
      </c>
      <c r="N499" s="754" t="s">
        <v>4007</v>
      </c>
      <c r="O499" s="754">
        <v>3</v>
      </c>
      <c r="P499" s="754">
        <f>VLOOKUP(O499,LOI_LPH[],2,TRUE)</f>
        <v>200</v>
      </c>
    </row>
    <row r="500" spans="1:16" ht="21.75" customHeight="1" outlineLevel="2" x14ac:dyDescent="0.2">
      <c r="A500" s="657">
        <v>421</v>
      </c>
      <c r="B500" s="635" t="s">
        <v>409</v>
      </c>
      <c r="C500" s="657" t="s">
        <v>477</v>
      </c>
      <c r="D500" s="690"/>
      <c r="E500" s="690"/>
      <c r="F500" s="635" t="s">
        <v>1724</v>
      </c>
      <c r="G500" s="705"/>
      <c r="H500" s="639" t="s">
        <v>4021</v>
      </c>
      <c r="I500" s="695"/>
      <c r="J500" s="659"/>
      <c r="K500" s="640" t="s">
        <v>1520</v>
      </c>
      <c r="L500" s="659" t="s">
        <v>1564</v>
      </c>
      <c r="M500" s="655" t="s">
        <v>1565</v>
      </c>
      <c r="N500" s="689" t="s">
        <v>4007</v>
      </c>
      <c r="O500" s="689">
        <v>5</v>
      </c>
      <c r="P500" s="689">
        <f>VLOOKUP(O500,LOI_LPH[],2,TRUE)</f>
        <v>300</v>
      </c>
    </row>
    <row r="501" spans="1:16" ht="21.75" customHeight="1" outlineLevel="2" x14ac:dyDescent="0.2">
      <c r="A501" s="657">
        <v>421</v>
      </c>
      <c r="B501" s="635" t="s">
        <v>409</v>
      </c>
      <c r="C501" s="657" t="s">
        <v>477</v>
      </c>
      <c r="D501" s="690"/>
      <c r="E501" s="690"/>
      <c r="F501" s="635" t="s">
        <v>1782</v>
      </c>
      <c r="G501" s="705"/>
      <c r="H501" s="639" t="s">
        <v>4021</v>
      </c>
      <c r="I501" s="695"/>
      <c r="J501" s="659"/>
      <c r="K501" s="640" t="s">
        <v>3972</v>
      </c>
      <c r="L501" s="659" t="s">
        <v>1644</v>
      </c>
      <c r="M501" s="655" t="s">
        <v>1569</v>
      </c>
      <c r="N501" s="689" t="s">
        <v>4007</v>
      </c>
      <c r="O501" s="689">
        <v>5</v>
      </c>
      <c r="P501" s="689">
        <f>VLOOKUP(O501,LOI_LPH[],2,TRUE)</f>
        <v>300</v>
      </c>
    </row>
    <row r="502" spans="1:16" s="575" customFormat="1" ht="21.75" customHeight="1" outlineLevel="2" x14ac:dyDescent="0.2">
      <c r="A502" s="657">
        <v>421</v>
      </c>
      <c r="B502" s="635" t="s">
        <v>409</v>
      </c>
      <c r="C502" s="657" t="s">
        <v>477</v>
      </c>
      <c r="D502" s="690"/>
      <c r="E502" s="690"/>
      <c r="F502" s="635" t="s">
        <v>1783</v>
      </c>
      <c r="G502" s="705"/>
      <c r="H502" s="639" t="s">
        <v>4021</v>
      </c>
      <c r="I502" s="695"/>
      <c r="J502" s="659"/>
      <c r="K502" s="640" t="s">
        <v>3972</v>
      </c>
      <c r="L502" s="659" t="s">
        <v>1564</v>
      </c>
      <c r="M502" s="655" t="s">
        <v>1569</v>
      </c>
      <c r="N502" s="689" t="s">
        <v>4007</v>
      </c>
      <c r="O502" s="689">
        <v>5</v>
      </c>
      <c r="P502" s="689">
        <f>VLOOKUP(O502,LOI_LPH[],2,TRUE)</f>
        <v>300</v>
      </c>
    </row>
    <row r="503" spans="1:16" s="575" customFormat="1" ht="21.75" customHeight="1" outlineLevel="2" x14ac:dyDescent="0.2">
      <c r="A503" s="657">
        <v>421</v>
      </c>
      <c r="B503" s="635" t="s">
        <v>409</v>
      </c>
      <c r="C503" s="657" t="s">
        <v>477</v>
      </c>
      <c r="D503" s="690"/>
      <c r="E503" s="690"/>
      <c r="F503" s="635" t="s">
        <v>1784</v>
      </c>
      <c r="G503" s="705"/>
      <c r="H503" s="755" t="s">
        <v>4021</v>
      </c>
      <c r="I503" s="635"/>
      <c r="J503" s="643"/>
      <c r="K503" s="658" t="s">
        <v>3972</v>
      </c>
      <c r="L503" s="643" t="s">
        <v>4059</v>
      </c>
      <c r="M503" s="657" t="s">
        <v>1569</v>
      </c>
      <c r="N503" s="689" t="s">
        <v>4007</v>
      </c>
      <c r="O503" s="689">
        <v>5</v>
      </c>
      <c r="P503" s="689">
        <f>VLOOKUP(O503,LOI_LPH[],2,TRUE)</f>
        <v>300</v>
      </c>
    </row>
    <row r="504" spans="1:16" s="575" customFormat="1" ht="21.75" customHeight="1" outlineLevel="2" collapsed="1" x14ac:dyDescent="0.2">
      <c r="A504" s="711">
        <v>421</v>
      </c>
      <c r="B504" s="712" t="s">
        <v>409</v>
      </c>
      <c r="C504" s="713" t="s">
        <v>481</v>
      </c>
      <c r="D504" s="753"/>
      <c r="E504" s="753"/>
      <c r="F504" s="712" t="s">
        <v>482</v>
      </c>
      <c r="G504" s="715" t="s">
        <v>483</v>
      </c>
      <c r="H504" s="756" t="s">
        <v>47</v>
      </c>
      <c r="I504" s="756" t="s">
        <v>484</v>
      </c>
      <c r="J504" s="754" t="s">
        <v>47</v>
      </c>
      <c r="K504" s="711" t="s">
        <v>47</v>
      </c>
      <c r="L504" s="757" t="s">
        <v>47</v>
      </c>
      <c r="M504" s="711" t="s">
        <v>47</v>
      </c>
      <c r="N504" s="754" t="s">
        <v>4007</v>
      </c>
      <c r="O504" s="754">
        <v>3</v>
      </c>
      <c r="P504" s="754">
        <f>VLOOKUP(O504,LOI_LPH[],2,TRUE)</f>
        <v>200</v>
      </c>
    </row>
    <row r="505" spans="1:16" ht="21.75" customHeight="1" outlineLevel="2" x14ac:dyDescent="0.2">
      <c r="A505" s="657">
        <v>421</v>
      </c>
      <c r="B505" s="635" t="s">
        <v>409</v>
      </c>
      <c r="C505" s="657" t="s">
        <v>481</v>
      </c>
      <c r="D505" s="690"/>
      <c r="E505" s="690"/>
      <c r="F505" s="635" t="s">
        <v>1615</v>
      </c>
      <c r="G505" s="705"/>
      <c r="H505" s="755" t="s">
        <v>4021</v>
      </c>
      <c r="I505" s="635"/>
      <c r="J505" s="643"/>
      <c r="K505" s="658" t="s">
        <v>1518</v>
      </c>
      <c r="L505" s="643" t="s">
        <v>47</v>
      </c>
      <c r="M505" s="657" t="s">
        <v>1785</v>
      </c>
      <c r="N505" s="689" t="s">
        <v>4007</v>
      </c>
      <c r="O505" s="689">
        <v>5</v>
      </c>
      <c r="P505" s="689">
        <f>VLOOKUP(O505,LOI_LPH[],2,TRUE)</f>
        <v>300</v>
      </c>
    </row>
    <row r="506" spans="1:16" s="575" customFormat="1" ht="21.75" customHeight="1" outlineLevel="2" collapsed="1" x14ac:dyDescent="0.2">
      <c r="A506" s="711">
        <v>421</v>
      </c>
      <c r="B506" s="712" t="s">
        <v>409</v>
      </c>
      <c r="C506" s="713" t="s">
        <v>486</v>
      </c>
      <c r="D506" s="753"/>
      <c r="E506" s="753"/>
      <c r="F506" s="712" t="s">
        <v>487</v>
      </c>
      <c r="G506" s="715" t="s">
        <v>324</v>
      </c>
      <c r="H506" s="756" t="s">
        <v>47</v>
      </c>
      <c r="I506" s="756" t="s">
        <v>267</v>
      </c>
      <c r="J506" s="754" t="s">
        <v>47</v>
      </c>
      <c r="K506" s="711" t="s">
        <v>47</v>
      </c>
      <c r="L506" s="757" t="s">
        <v>47</v>
      </c>
      <c r="M506" s="711" t="s">
        <v>47</v>
      </c>
      <c r="N506" s="754" t="s">
        <v>4007</v>
      </c>
      <c r="O506" s="754">
        <v>3</v>
      </c>
      <c r="P506" s="754">
        <f>VLOOKUP(O506,LOI_LPH[],2,TRUE)</f>
        <v>200</v>
      </c>
    </row>
    <row r="507" spans="1:16" ht="21.75" customHeight="1" outlineLevel="2" x14ac:dyDescent="0.2">
      <c r="A507" s="657">
        <v>421</v>
      </c>
      <c r="B507" s="635" t="s">
        <v>409</v>
      </c>
      <c r="C507" s="657" t="s">
        <v>486</v>
      </c>
      <c r="D507" s="690"/>
      <c r="E507" s="690"/>
      <c r="F507" s="635" t="s">
        <v>1787</v>
      </c>
      <c r="G507" s="635"/>
      <c r="H507" s="755" t="s">
        <v>4021</v>
      </c>
      <c r="I507" s="635"/>
      <c r="J507" s="643"/>
      <c r="K507" s="658" t="s">
        <v>1520</v>
      </c>
      <c r="L507" s="643" t="s">
        <v>1564</v>
      </c>
      <c r="M507" s="657" t="s">
        <v>1565</v>
      </c>
      <c r="N507" s="689" t="s">
        <v>4007</v>
      </c>
      <c r="O507" s="689">
        <v>5</v>
      </c>
      <c r="P507" s="689">
        <f>VLOOKUP(O507,LOI_LPH[],2,TRUE)</f>
        <v>300</v>
      </c>
    </row>
    <row r="508" spans="1:16" ht="21.75" customHeight="1" outlineLevel="2" x14ac:dyDescent="0.2">
      <c r="A508" s="657">
        <v>421</v>
      </c>
      <c r="B508" s="635" t="s">
        <v>409</v>
      </c>
      <c r="C508" s="657" t="s">
        <v>486</v>
      </c>
      <c r="D508" s="690"/>
      <c r="E508" s="690"/>
      <c r="F508" s="635" t="s">
        <v>1788</v>
      </c>
      <c r="G508" s="635"/>
      <c r="H508" s="755" t="s">
        <v>4021</v>
      </c>
      <c r="I508" s="635"/>
      <c r="J508" s="643"/>
      <c r="K508" s="658" t="s">
        <v>3972</v>
      </c>
      <c r="L508" s="643" t="s">
        <v>4059</v>
      </c>
      <c r="M508" s="657" t="s">
        <v>1569</v>
      </c>
      <c r="N508" s="689" t="s">
        <v>4007</v>
      </c>
      <c r="O508" s="689">
        <v>5</v>
      </c>
      <c r="P508" s="689">
        <f>VLOOKUP(O508,LOI_LPH[],2,TRUE)</f>
        <v>300</v>
      </c>
    </row>
    <row r="509" spans="1:16" ht="21.75" customHeight="1" outlineLevel="2" collapsed="1" x14ac:dyDescent="0.25">
      <c r="A509" s="711">
        <v>421</v>
      </c>
      <c r="B509" s="712" t="s">
        <v>409</v>
      </c>
      <c r="C509" s="713" t="s">
        <v>489</v>
      </c>
      <c r="D509" s="753"/>
      <c r="E509" s="753"/>
      <c r="F509" s="712" t="s">
        <v>490</v>
      </c>
      <c r="G509" s="715" t="s">
        <v>491</v>
      </c>
      <c r="H509" s="756" t="s">
        <v>47</v>
      </c>
      <c r="I509" s="756" t="s">
        <v>492</v>
      </c>
      <c r="J509" s="754" t="s">
        <v>47</v>
      </c>
      <c r="K509" s="711" t="s">
        <v>47</v>
      </c>
      <c r="L509" s="757" t="s">
        <v>47</v>
      </c>
      <c r="M509" s="711" t="s">
        <v>47</v>
      </c>
      <c r="N509" s="754" t="s">
        <v>4007</v>
      </c>
      <c r="O509" s="754">
        <v>3</v>
      </c>
      <c r="P509" s="754">
        <f>VLOOKUP(O509,LOI_LPH[],2,TRUE)</f>
        <v>200</v>
      </c>
    </row>
    <row r="510" spans="1:16" ht="21.75" customHeight="1" outlineLevel="2" x14ac:dyDescent="0.2">
      <c r="A510" s="657">
        <v>421</v>
      </c>
      <c r="B510" s="635" t="s">
        <v>409</v>
      </c>
      <c r="C510" s="657" t="s">
        <v>489</v>
      </c>
      <c r="D510" s="690"/>
      <c r="E510" s="690"/>
      <c r="F510" s="635" t="s">
        <v>1789</v>
      </c>
      <c r="G510" s="705"/>
      <c r="H510" s="639" t="s">
        <v>4021</v>
      </c>
      <c r="I510" s="695"/>
      <c r="J510" s="659"/>
      <c r="K510" s="640" t="s">
        <v>1518</v>
      </c>
      <c r="L510" s="659" t="s">
        <v>1564</v>
      </c>
      <c r="M510" s="751" t="s">
        <v>1567</v>
      </c>
      <c r="N510" s="689" t="s">
        <v>4007</v>
      </c>
      <c r="O510" s="689">
        <v>5</v>
      </c>
      <c r="P510" s="689">
        <f>VLOOKUP(O510,LOI_LPH[],2,TRUE)</f>
        <v>300</v>
      </c>
    </row>
    <row r="511" spans="1:16" s="575" customFormat="1" ht="21.75" customHeight="1" outlineLevel="2" collapsed="1" x14ac:dyDescent="0.2">
      <c r="A511" s="701">
        <v>421</v>
      </c>
      <c r="B511" s="666" t="s">
        <v>409</v>
      </c>
      <c r="C511" s="678" t="s">
        <v>494</v>
      </c>
      <c r="D511" s="691"/>
      <c r="E511" s="691"/>
      <c r="F511" s="666" t="s">
        <v>495</v>
      </c>
      <c r="G511" s="692" t="s">
        <v>66</v>
      </c>
      <c r="H511" s="668" t="s">
        <v>47</v>
      </c>
      <c r="I511" s="669" t="s">
        <v>66</v>
      </c>
      <c r="J511" s="670" t="s">
        <v>47</v>
      </c>
      <c r="K511" s="671" t="s">
        <v>47</v>
      </c>
      <c r="L511" s="672" t="s">
        <v>47</v>
      </c>
      <c r="M511" s="671" t="s">
        <v>47</v>
      </c>
      <c r="N511" s="673" t="s">
        <v>4007</v>
      </c>
      <c r="O511" s="673">
        <v>3</v>
      </c>
      <c r="P511" s="673">
        <f>VLOOKUP(O511,LOI_LPH[],2,TRUE)</f>
        <v>200</v>
      </c>
    </row>
    <row r="512" spans="1:16" ht="21.75" customHeight="1" outlineLevel="2" x14ac:dyDescent="0.2">
      <c r="A512" s="657">
        <v>421</v>
      </c>
      <c r="B512" s="635" t="s">
        <v>409</v>
      </c>
      <c r="C512" s="657" t="s">
        <v>494</v>
      </c>
      <c r="D512" s="690"/>
      <c r="E512" s="690"/>
      <c r="F512" s="635" t="s">
        <v>1791</v>
      </c>
      <c r="G512" s="705"/>
      <c r="H512" s="639" t="s">
        <v>4021</v>
      </c>
      <c r="I512" s="695"/>
      <c r="J512" s="659"/>
      <c r="K512" s="640" t="s">
        <v>1518</v>
      </c>
      <c r="L512" s="659" t="s">
        <v>1564</v>
      </c>
      <c r="M512" s="751" t="s">
        <v>1792</v>
      </c>
      <c r="N512" s="689" t="s">
        <v>4007</v>
      </c>
      <c r="O512" s="689">
        <v>5</v>
      </c>
      <c r="P512" s="689">
        <f>VLOOKUP(O512,LOI_LPH[],2,TRUE)</f>
        <v>300</v>
      </c>
    </row>
    <row r="513" spans="1:16" ht="21.75" customHeight="1" outlineLevel="2" x14ac:dyDescent="0.25">
      <c r="A513" s="657">
        <v>421</v>
      </c>
      <c r="B513" s="635" t="s">
        <v>409</v>
      </c>
      <c r="C513" s="657" t="s">
        <v>494</v>
      </c>
      <c r="D513" s="690"/>
      <c r="E513" s="690"/>
      <c r="F513" s="635" t="s">
        <v>1693</v>
      </c>
      <c r="G513" s="705"/>
      <c r="H513" s="639" t="s">
        <v>4021</v>
      </c>
      <c r="I513" s="695" t="s">
        <v>1639</v>
      </c>
      <c r="J513" s="659" t="s">
        <v>1640</v>
      </c>
      <c r="K513" s="655" t="s">
        <v>1641</v>
      </c>
      <c r="L513" s="659" t="s">
        <v>1642</v>
      </c>
      <c r="M513" s="751" t="s">
        <v>1569</v>
      </c>
      <c r="N513" s="689" t="s">
        <v>4007</v>
      </c>
      <c r="O513" s="689">
        <v>5</v>
      </c>
      <c r="P513" s="689">
        <f>VLOOKUP(O513,LOI_LPH[],2,TRUE)</f>
        <v>300</v>
      </c>
    </row>
    <row r="514" spans="1:16" ht="21.75" customHeight="1" outlineLevel="2" x14ac:dyDescent="0.25">
      <c r="A514" s="657">
        <v>421</v>
      </c>
      <c r="B514" s="635" t="s">
        <v>409</v>
      </c>
      <c r="C514" s="657" t="s">
        <v>494</v>
      </c>
      <c r="D514" s="690"/>
      <c r="E514" s="690"/>
      <c r="F514" s="635" t="s">
        <v>1751</v>
      </c>
      <c r="G514" s="705"/>
      <c r="H514" s="639" t="s">
        <v>4021</v>
      </c>
      <c r="I514" s="695"/>
      <c r="J514" s="659"/>
      <c r="K514" s="655" t="s">
        <v>1641</v>
      </c>
      <c r="L514" s="659" t="s">
        <v>1644</v>
      </c>
      <c r="M514" s="751" t="s">
        <v>1569</v>
      </c>
      <c r="N514" s="689" t="s">
        <v>4007</v>
      </c>
      <c r="O514" s="689">
        <v>5</v>
      </c>
      <c r="P514" s="689">
        <f>VLOOKUP(O514,LOI_LPH[],2,TRUE)</f>
        <v>300</v>
      </c>
    </row>
    <row r="515" spans="1:16" ht="21.75" customHeight="1" outlineLevel="2" x14ac:dyDescent="0.2">
      <c r="A515" s="657">
        <v>421</v>
      </c>
      <c r="B515" s="635" t="s">
        <v>409</v>
      </c>
      <c r="C515" s="657" t="s">
        <v>494</v>
      </c>
      <c r="D515" s="690"/>
      <c r="E515" s="690"/>
      <c r="F515" s="635" t="s">
        <v>1793</v>
      </c>
      <c r="G515" s="705"/>
      <c r="H515" s="639" t="s">
        <v>4021</v>
      </c>
      <c r="I515" s="695"/>
      <c r="J515" s="659"/>
      <c r="K515" s="640" t="s">
        <v>1518</v>
      </c>
      <c r="L515" s="659" t="s">
        <v>47</v>
      </c>
      <c r="M515" s="751" t="s">
        <v>1567</v>
      </c>
      <c r="N515" s="689" t="s">
        <v>4007</v>
      </c>
      <c r="O515" s="689">
        <v>5</v>
      </c>
      <c r="P515" s="689">
        <f>VLOOKUP(O515,LOI_LPH[],2,TRUE)</f>
        <v>300</v>
      </c>
    </row>
    <row r="516" spans="1:16" ht="21.75" customHeight="1" outlineLevel="2" x14ac:dyDescent="0.2">
      <c r="A516" s="657">
        <v>421</v>
      </c>
      <c r="B516" s="635" t="s">
        <v>409</v>
      </c>
      <c r="C516" s="657" t="s">
        <v>494</v>
      </c>
      <c r="D516" s="690"/>
      <c r="E516" s="690"/>
      <c r="F516" s="635" t="s">
        <v>1671</v>
      </c>
      <c r="G516" s="705"/>
      <c r="H516" s="639" t="s">
        <v>4021</v>
      </c>
      <c r="I516" s="695"/>
      <c r="J516" s="659"/>
      <c r="K516" s="640" t="s">
        <v>3972</v>
      </c>
      <c r="L516" s="659" t="s">
        <v>1672</v>
      </c>
      <c r="M516" s="751" t="s">
        <v>1569</v>
      </c>
      <c r="N516" s="689" t="s">
        <v>4007</v>
      </c>
      <c r="O516" s="689">
        <v>5</v>
      </c>
      <c r="P516" s="689">
        <f>VLOOKUP(O516,LOI_LPH[],2,TRUE)</f>
        <v>300</v>
      </c>
    </row>
    <row r="517" spans="1:16" ht="21.75" customHeight="1" outlineLevel="2" x14ac:dyDescent="0.2">
      <c r="A517" s="657">
        <v>421</v>
      </c>
      <c r="B517" s="635" t="s">
        <v>409</v>
      </c>
      <c r="C517" s="657" t="s">
        <v>494</v>
      </c>
      <c r="D517" s="690"/>
      <c r="E517" s="690"/>
      <c r="F517" s="635" t="s">
        <v>1794</v>
      </c>
      <c r="G517" s="705"/>
      <c r="H517" s="639" t="s">
        <v>4021</v>
      </c>
      <c r="I517" s="695"/>
      <c r="J517" s="659"/>
      <c r="K517" s="640" t="s">
        <v>1518</v>
      </c>
      <c r="L517" s="659" t="s">
        <v>1564</v>
      </c>
      <c r="M517" s="751" t="s">
        <v>1795</v>
      </c>
      <c r="N517" s="689" t="s">
        <v>4007</v>
      </c>
      <c r="O517" s="689">
        <v>5</v>
      </c>
      <c r="P517" s="689">
        <f>VLOOKUP(O517,LOI_LPH[],2,TRUE)</f>
        <v>300</v>
      </c>
    </row>
    <row r="518" spans="1:16" ht="21.75" customHeight="1" outlineLevel="2" x14ac:dyDescent="0.2">
      <c r="A518" s="657">
        <v>421</v>
      </c>
      <c r="B518" s="635" t="s">
        <v>409</v>
      </c>
      <c r="C518" s="657" t="s">
        <v>494</v>
      </c>
      <c r="D518" s="690"/>
      <c r="E518" s="690"/>
      <c r="F518" s="635" t="s">
        <v>1796</v>
      </c>
      <c r="G518" s="705"/>
      <c r="H518" s="639" t="s">
        <v>4021</v>
      </c>
      <c r="I518" s="695"/>
      <c r="J518" s="659"/>
      <c r="K518" s="640" t="s">
        <v>3972</v>
      </c>
      <c r="L518" s="659" t="s">
        <v>1658</v>
      </c>
      <c r="M518" s="751" t="s">
        <v>1569</v>
      </c>
      <c r="N518" s="689" t="s">
        <v>4007</v>
      </c>
      <c r="O518" s="689">
        <v>5</v>
      </c>
      <c r="P518" s="689">
        <f>VLOOKUP(O518,LOI_LPH[],2,TRUE)</f>
        <v>300</v>
      </c>
    </row>
    <row r="519" spans="1:16" ht="21.75" customHeight="1" outlineLevel="2" x14ac:dyDescent="0.2">
      <c r="A519" s="657">
        <v>421</v>
      </c>
      <c r="B519" s="635" t="s">
        <v>409</v>
      </c>
      <c r="C519" s="657" t="s">
        <v>494</v>
      </c>
      <c r="D519" s="690"/>
      <c r="E519" s="690"/>
      <c r="F519" s="635" t="s">
        <v>1673</v>
      </c>
      <c r="G519" s="705"/>
      <c r="H519" s="639" t="s">
        <v>4021</v>
      </c>
      <c r="I519" s="695"/>
      <c r="J519" s="659"/>
      <c r="K519" s="640" t="s">
        <v>1520</v>
      </c>
      <c r="L519" s="659" t="s">
        <v>1564</v>
      </c>
      <c r="M519" s="751" t="s">
        <v>1565</v>
      </c>
      <c r="N519" s="689" t="s">
        <v>4007</v>
      </c>
      <c r="O519" s="689">
        <v>5</v>
      </c>
      <c r="P519" s="689">
        <f>VLOOKUP(O519,LOI_LPH[],2,TRUE)</f>
        <v>300</v>
      </c>
    </row>
    <row r="520" spans="1:16" s="575" customFormat="1" ht="21.75" customHeight="1" outlineLevel="2" x14ac:dyDescent="0.2">
      <c r="A520" s="701">
        <v>421</v>
      </c>
      <c r="B520" s="666" t="s">
        <v>409</v>
      </c>
      <c r="C520" s="678" t="s">
        <v>496</v>
      </c>
      <c r="D520" s="691"/>
      <c r="E520" s="691"/>
      <c r="F520" s="666" t="s">
        <v>497</v>
      </c>
      <c r="G520" s="692" t="s">
        <v>324</v>
      </c>
      <c r="H520" s="668" t="s">
        <v>47</v>
      </c>
      <c r="I520" s="669" t="s">
        <v>367</v>
      </c>
      <c r="J520" s="670" t="s">
        <v>47</v>
      </c>
      <c r="K520" s="671" t="s">
        <v>47</v>
      </c>
      <c r="L520" s="672" t="s">
        <v>47</v>
      </c>
      <c r="M520" s="671" t="s">
        <v>47</v>
      </c>
      <c r="N520" s="673" t="s">
        <v>4007</v>
      </c>
      <c r="O520" s="673">
        <v>3</v>
      </c>
      <c r="P520" s="673">
        <f>VLOOKUP(O520,LOI_LPH[],2,TRUE)</f>
        <v>200</v>
      </c>
    </row>
    <row r="521" spans="1:16" s="575" customFormat="1" ht="21.75" customHeight="1" outlineLevel="2" x14ac:dyDescent="0.2">
      <c r="A521" s="701">
        <v>421</v>
      </c>
      <c r="B521" s="666" t="s">
        <v>409</v>
      </c>
      <c r="C521" s="678" t="s">
        <v>498</v>
      </c>
      <c r="D521" s="691"/>
      <c r="E521" s="691"/>
      <c r="F521" s="666" t="s">
        <v>499</v>
      </c>
      <c r="G521" s="692"/>
      <c r="H521" s="668" t="s">
        <v>47</v>
      </c>
      <c r="I521" s="669" t="s">
        <v>66</v>
      </c>
      <c r="J521" s="670" t="s">
        <v>47</v>
      </c>
      <c r="K521" s="671" t="s">
        <v>47</v>
      </c>
      <c r="L521" s="672" t="s">
        <v>47</v>
      </c>
      <c r="M521" s="671" t="s">
        <v>47</v>
      </c>
      <c r="N521" s="673"/>
      <c r="O521" s="673"/>
      <c r="P521" s="673" t="e">
        <f>VLOOKUP(O521,LOI_LPH[],2,TRUE)</f>
        <v>#N/A</v>
      </c>
    </row>
    <row r="522" spans="1:16" s="575" customFormat="1" ht="21.75" customHeight="1" outlineLevel="2" collapsed="1" x14ac:dyDescent="0.2">
      <c r="A522" s="711">
        <v>421</v>
      </c>
      <c r="B522" s="712" t="s">
        <v>409</v>
      </c>
      <c r="C522" s="713" t="s">
        <v>500</v>
      </c>
      <c r="D522" s="714"/>
      <c r="E522" s="714"/>
      <c r="F522" s="712" t="s">
        <v>370</v>
      </c>
      <c r="G522" s="715" t="s">
        <v>371</v>
      </c>
      <c r="H522" s="745" t="s">
        <v>47</v>
      </c>
      <c r="I522" s="746" t="s">
        <v>372</v>
      </c>
      <c r="J522" s="747" t="s">
        <v>47</v>
      </c>
      <c r="K522" s="748" t="s">
        <v>47</v>
      </c>
      <c r="L522" s="749" t="s">
        <v>47</v>
      </c>
      <c r="M522" s="748" t="s">
        <v>47</v>
      </c>
      <c r="N522" s="754" t="s">
        <v>4007</v>
      </c>
      <c r="O522" s="754">
        <v>5</v>
      </c>
      <c r="P522" s="754">
        <f>VLOOKUP(O522,LOI_LPH[],2,TRUE)</f>
        <v>300</v>
      </c>
    </row>
    <row r="523" spans="1:16" ht="21.75" customHeight="1" outlineLevel="2" x14ac:dyDescent="0.25">
      <c r="A523" s="657">
        <v>421</v>
      </c>
      <c r="B523" s="635" t="s">
        <v>409</v>
      </c>
      <c r="C523" s="657" t="s">
        <v>500</v>
      </c>
      <c r="D523" s="690"/>
      <c r="E523" s="690"/>
      <c r="F523" s="635" t="s">
        <v>1721</v>
      </c>
      <c r="G523" s="705"/>
      <c r="H523" s="639" t="s">
        <v>4021</v>
      </c>
      <c r="I523" s="695"/>
      <c r="J523" s="659" t="s">
        <v>1640</v>
      </c>
      <c r="K523" s="655" t="s">
        <v>1533</v>
      </c>
      <c r="L523" s="659" t="s">
        <v>1722</v>
      </c>
      <c r="M523" s="655" t="s">
        <v>1569</v>
      </c>
      <c r="N523" s="689" t="s">
        <v>4007</v>
      </c>
      <c r="O523" s="689">
        <v>5</v>
      </c>
      <c r="P523" s="689">
        <f>VLOOKUP(O523,LOI_LPH[],2,TRUE)</f>
        <v>300</v>
      </c>
    </row>
    <row r="524" spans="1:16" ht="21.75" customHeight="1" outlineLevel="2" x14ac:dyDescent="0.2">
      <c r="A524" s="657">
        <v>421</v>
      </c>
      <c r="B524" s="635" t="s">
        <v>409</v>
      </c>
      <c r="C524" s="657" t="s">
        <v>500</v>
      </c>
      <c r="D524" s="690"/>
      <c r="E524" s="690"/>
      <c r="F524" s="635" t="s">
        <v>1723</v>
      </c>
      <c r="G524" s="705"/>
      <c r="H524" s="639" t="s">
        <v>4021</v>
      </c>
      <c r="I524" s="695"/>
      <c r="J524" s="659"/>
      <c r="K524" s="640" t="s">
        <v>3972</v>
      </c>
      <c r="L524" s="659" t="s">
        <v>1688</v>
      </c>
      <c r="M524" s="655" t="s">
        <v>1569</v>
      </c>
      <c r="N524" s="689" t="s">
        <v>4007</v>
      </c>
      <c r="O524" s="689">
        <v>5</v>
      </c>
      <c r="P524" s="689">
        <f>VLOOKUP(O524,LOI_LPH[],2,TRUE)</f>
        <v>300</v>
      </c>
    </row>
    <row r="525" spans="1:16" ht="21.75" customHeight="1" outlineLevel="2" x14ac:dyDescent="0.2">
      <c r="A525" s="657">
        <v>421</v>
      </c>
      <c r="B525" s="635" t="s">
        <v>409</v>
      </c>
      <c r="C525" s="657" t="s">
        <v>500</v>
      </c>
      <c r="D525" s="690"/>
      <c r="E525" s="690"/>
      <c r="F525" s="635" t="s">
        <v>1724</v>
      </c>
      <c r="G525" s="705"/>
      <c r="H525" s="639" t="s">
        <v>4021</v>
      </c>
      <c r="I525" s="695"/>
      <c r="J525" s="659"/>
      <c r="K525" s="640" t="s">
        <v>1520</v>
      </c>
      <c r="L525" s="659" t="s">
        <v>1564</v>
      </c>
      <c r="M525" s="655" t="s">
        <v>1565</v>
      </c>
      <c r="N525" s="689" t="s">
        <v>4007</v>
      </c>
      <c r="O525" s="689">
        <v>5</v>
      </c>
      <c r="P525" s="689">
        <f>VLOOKUP(O525,LOI_LPH[],2,TRUE)</f>
        <v>300</v>
      </c>
    </row>
    <row r="526" spans="1:16" s="575" customFormat="1" ht="21.75" customHeight="1" outlineLevel="2" collapsed="1" x14ac:dyDescent="0.2">
      <c r="A526" s="711">
        <v>421</v>
      </c>
      <c r="B526" s="712" t="s">
        <v>409</v>
      </c>
      <c r="C526" s="713" t="s">
        <v>502</v>
      </c>
      <c r="D526" s="714"/>
      <c r="E526" s="714"/>
      <c r="F526" s="712" t="s">
        <v>375</v>
      </c>
      <c r="G526" s="715" t="s">
        <v>376</v>
      </c>
      <c r="H526" s="745" t="s">
        <v>47</v>
      </c>
      <c r="I526" s="746" t="s">
        <v>372</v>
      </c>
      <c r="J526" s="747" t="s">
        <v>47</v>
      </c>
      <c r="K526" s="748" t="s">
        <v>47</v>
      </c>
      <c r="L526" s="749" t="s">
        <v>47</v>
      </c>
      <c r="M526" s="748" t="s">
        <v>47</v>
      </c>
      <c r="N526" s="754" t="s">
        <v>4007</v>
      </c>
      <c r="O526" s="754">
        <v>5</v>
      </c>
      <c r="P526" s="754">
        <f>VLOOKUP(O526,LOI_LPH[],2,TRUE)</f>
        <v>300</v>
      </c>
    </row>
    <row r="527" spans="1:16" s="575" customFormat="1" ht="21.75" customHeight="1" outlineLevel="2" collapsed="1" x14ac:dyDescent="0.2">
      <c r="A527" s="711">
        <v>421</v>
      </c>
      <c r="B527" s="712" t="s">
        <v>409</v>
      </c>
      <c r="C527" s="713" t="s">
        <v>505</v>
      </c>
      <c r="D527" s="714"/>
      <c r="E527" s="714"/>
      <c r="F527" s="712" t="s">
        <v>379</v>
      </c>
      <c r="G527" s="715" t="s">
        <v>376</v>
      </c>
      <c r="H527" s="745" t="s">
        <v>47</v>
      </c>
      <c r="I527" s="746" t="s">
        <v>372</v>
      </c>
      <c r="J527" s="747" t="s">
        <v>47</v>
      </c>
      <c r="K527" s="748" t="s">
        <v>47</v>
      </c>
      <c r="L527" s="749" t="s">
        <v>47</v>
      </c>
      <c r="M527" s="748" t="s">
        <v>47</v>
      </c>
      <c r="N527" s="754" t="s">
        <v>4007</v>
      </c>
      <c r="O527" s="754">
        <v>5</v>
      </c>
      <c r="P527" s="754">
        <f>VLOOKUP(O527,LOI_LPH[],2,TRUE)</f>
        <v>300</v>
      </c>
    </row>
    <row r="528" spans="1:16" s="575" customFormat="1" ht="21.75" customHeight="1" outlineLevel="2" collapsed="1" x14ac:dyDescent="0.2">
      <c r="A528" s="711">
        <v>421</v>
      </c>
      <c r="B528" s="712" t="s">
        <v>409</v>
      </c>
      <c r="C528" s="713" t="s">
        <v>508</v>
      </c>
      <c r="D528" s="714"/>
      <c r="E528" s="714"/>
      <c r="F528" s="712" t="s">
        <v>381</v>
      </c>
      <c r="G528" s="715" t="s">
        <v>376</v>
      </c>
      <c r="H528" s="745" t="s">
        <v>47</v>
      </c>
      <c r="I528" s="746" t="s">
        <v>372</v>
      </c>
      <c r="J528" s="747" t="s">
        <v>47</v>
      </c>
      <c r="K528" s="748" t="s">
        <v>47</v>
      </c>
      <c r="L528" s="749" t="s">
        <v>47</v>
      </c>
      <c r="M528" s="748" t="s">
        <v>47</v>
      </c>
      <c r="N528" s="754" t="s">
        <v>4007</v>
      </c>
      <c r="O528" s="754">
        <v>5</v>
      </c>
      <c r="P528" s="754">
        <f>VLOOKUP(O528,LOI_LPH[],2,TRUE)</f>
        <v>300</v>
      </c>
    </row>
    <row r="529" spans="1:16" s="575" customFormat="1" ht="21.75" customHeight="1" outlineLevel="2" collapsed="1" x14ac:dyDescent="0.2">
      <c r="A529" s="711">
        <v>421</v>
      </c>
      <c r="B529" s="712" t="s">
        <v>409</v>
      </c>
      <c r="C529" s="713" t="s">
        <v>510</v>
      </c>
      <c r="D529" s="714"/>
      <c r="E529" s="714"/>
      <c r="F529" s="712" t="s">
        <v>383</v>
      </c>
      <c r="G529" s="715" t="s">
        <v>376</v>
      </c>
      <c r="H529" s="745" t="s">
        <v>47</v>
      </c>
      <c r="I529" s="746" t="s">
        <v>372</v>
      </c>
      <c r="J529" s="747" t="s">
        <v>47</v>
      </c>
      <c r="K529" s="748" t="s">
        <v>47</v>
      </c>
      <c r="L529" s="749" t="s">
        <v>47</v>
      </c>
      <c r="M529" s="748" t="s">
        <v>47</v>
      </c>
      <c r="N529" s="754" t="s">
        <v>4007</v>
      </c>
      <c r="O529" s="754">
        <v>5</v>
      </c>
      <c r="P529" s="754">
        <f>VLOOKUP(O529,LOI_LPH[],2,TRUE)</f>
        <v>300</v>
      </c>
    </row>
    <row r="530" spans="1:16" s="575" customFormat="1" ht="21.75" customHeight="1" outlineLevel="2" collapsed="1" x14ac:dyDescent="0.2">
      <c r="A530" s="701">
        <v>421</v>
      </c>
      <c r="B530" s="666" t="s">
        <v>409</v>
      </c>
      <c r="C530" s="678" t="s">
        <v>511</v>
      </c>
      <c r="D530" s="691"/>
      <c r="E530" s="691"/>
      <c r="F530" s="666" t="s">
        <v>512</v>
      </c>
      <c r="G530" s="692" t="s">
        <v>319</v>
      </c>
      <c r="H530" s="668" t="s">
        <v>47</v>
      </c>
      <c r="I530" s="669" t="s">
        <v>347</v>
      </c>
      <c r="J530" s="670" t="s">
        <v>47</v>
      </c>
      <c r="K530" s="671" t="s">
        <v>47</v>
      </c>
      <c r="L530" s="672" t="s">
        <v>47</v>
      </c>
      <c r="M530" s="671" t="s">
        <v>47</v>
      </c>
      <c r="N530" s="673" t="s">
        <v>4007</v>
      </c>
      <c r="O530" s="673">
        <v>3</v>
      </c>
      <c r="P530" s="673">
        <f>VLOOKUP(O530,LOI_LPH[],2,TRUE)</f>
        <v>200</v>
      </c>
    </row>
    <row r="531" spans="1:16" ht="21.75" customHeight="1" outlineLevel="2" x14ac:dyDescent="0.2">
      <c r="A531" s="657">
        <v>421</v>
      </c>
      <c r="B531" s="635" t="s">
        <v>409</v>
      </c>
      <c r="C531" s="657" t="s">
        <v>511</v>
      </c>
      <c r="D531" s="690"/>
      <c r="E531" s="690"/>
      <c r="F531" s="635" t="s">
        <v>1797</v>
      </c>
      <c r="G531" s="705"/>
      <c r="H531" s="639" t="s">
        <v>4021</v>
      </c>
      <c r="I531" s="695"/>
      <c r="J531" s="659"/>
      <c r="K531" s="640" t="s">
        <v>1518</v>
      </c>
      <c r="L531" s="659" t="s">
        <v>47</v>
      </c>
      <c r="M531" s="655" t="s">
        <v>1652</v>
      </c>
      <c r="N531" s="689" t="s">
        <v>4007</v>
      </c>
      <c r="O531" s="689">
        <v>5</v>
      </c>
      <c r="P531" s="689">
        <f>VLOOKUP(O531,LOI_LPH[],2,TRUE)</f>
        <v>300</v>
      </c>
    </row>
    <row r="532" spans="1:16" ht="21.75" customHeight="1" outlineLevel="2" x14ac:dyDescent="0.2">
      <c r="A532" s="657">
        <v>421</v>
      </c>
      <c r="B532" s="635" t="s">
        <v>409</v>
      </c>
      <c r="C532" s="657" t="s">
        <v>511</v>
      </c>
      <c r="D532" s="690"/>
      <c r="E532" s="690"/>
      <c r="F532" s="635" t="s">
        <v>1798</v>
      </c>
      <c r="G532" s="705"/>
      <c r="H532" s="639" t="s">
        <v>4021</v>
      </c>
      <c r="I532" s="695"/>
      <c r="J532" s="659"/>
      <c r="K532" s="640" t="s">
        <v>3972</v>
      </c>
      <c r="L532" s="659" t="s">
        <v>1568</v>
      </c>
      <c r="M532" s="655" t="s">
        <v>1569</v>
      </c>
      <c r="N532" s="689" t="s">
        <v>4007</v>
      </c>
      <c r="O532" s="689">
        <v>5</v>
      </c>
      <c r="P532" s="689">
        <f>VLOOKUP(O532,LOI_LPH[],2,TRUE)</f>
        <v>300</v>
      </c>
    </row>
    <row r="533" spans="1:16" s="576" customFormat="1" ht="21.75" customHeight="1" outlineLevel="2" x14ac:dyDescent="0.2">
      <c r="A533" s="727">
        <v>421</v>
      </c>
      <c r="B533" s="687" t="s">
        <v>409</v>
      </c>
      <c r="C533" s="727" t="s">
        <v>511</v>
      </c>
      <c r="D533" s="682"/>
      <c r="E533" s="682"/>
      <c r="F533" s="687" t="s">
        <v>1800</v>
      </c>
      <c r="G533" s="694"/>
      <c r="H533" s="652" t="s">
        <v>4021</v>
      </c>
      <c r="I533" s="683"/>
      <c r="J533" s="675"/>
      <c r="K533" s="645" t="s">
        <v>1518</v>
      </c>
      <c r="L533" s="675" t="s">
        <v>47</v>
      </c>
      <c r="M533" s="651" t="s">
        <v>1801</v>
      </c>
      <c r="N533" s="688" t="s">
        <v>4007</v>
      </c>
      <c r="O533" s="688">
        <v>5</v>
      </c>
      <c r="P533" s="688">
        <f>VLOOKUP(O533,LOI_LPH[],2,TRUE)</f>
        <v>300</v>
      </c>
    </row>
    <row r="534" spans="1:16" s="574" customFormat="1" ht="21.75" customHeight="1" outlineLevel="1" x14ac:dyDescent="0.2">
      <c r="A534" s="674">
        <v>422</v>
      </c>
      <c r="B534" s="696" t="s">
        <v>513</v>
      </c>
      <c r="C534" s="627">
        <v>422</v>
      </c>
      <c r="D534" s="629"/>
      <c r="E534" s="629"/>
      <c r="F534" s="628" t="s">
        <v>515</v>
      </c>
      <c r="G534" s="630" t="s">
        <v>47</v>
      </c>
      <c r="H534" s="631" t="s">
        <v>47</v>
      </c>
      <c r="I534" s="631" t="s">
        <v>47</v>
      </c>
      <c r="J534" s="632" t="s">
        <v>47</v>
      </c>
      <c r="K534" s="631" t="s">
        <v>47</v>
      </c>
      <c r="L534" s="632" t="s">
        <v>47</v>
      </c>
      <c r="M534" s="631" t="s">
        <v>47</v>
      </c>
      <c r="N534" s="633" t="s">
        <v>47</v>
      </c>
      <c r="O534" s="633" t="s">
        <v>47</v>
      </c>
      <c r="P534" s="633" t="str">
        <f>VLOOKUP(O534,LOI_LPH[],2,TRUE)</f>
        <v>-</v>
      </c>
    </row>
    <row r="535" spans="1:16" s="575" customFormat="1" ht="21.75" customHeight="1" outlineLevel="2" x14ac:dyDescent="0.2">
      <c r="A535" s="701">
        <v>422</v>
      </c>
      <c r="B535" s="666" t="s">
        <v>513</v>
      </c>
      <c r="C535" s="678" t="s">
        <v>516</v>
      </c>
      <c r="D535" s="691"/>
      <c r="E535" s="691"/>
      <c r="F535" s="666" t="s">
        <v>517</v>
      </c>
      <c r="G535" s="692"/>
      <c r="H535" s="668" t="s">
        <v>47</v>
      </c>
      <c r="I535" s="669" t="s">
        <v>67</v>
      </c>
      <c r="J535" s="670" t="s">
        <v>47</v>
      </c>
      <c r="K535" s="671" t="s">
        <v>47</v>
      </c>
      <c r="L535" s="672" t="s">
        <v>47</v>
      </c>
      <c r="M535" s="671" t="s">
        <v>47</v>
      </c>
      <c r="N535" s="673" t="s">
        <v>4007</v>
      </c>
      <c r="O535" s="673">
        <v>3</v>
      </c>
      <c r="P535" s="673">
        <f>VLOOKUP(O535,LOI_LPH[],2,TRUE)</f>
        <v>200</v>
      </c>
    </row>
    <row r="536" spans="1:16" s="575" customFormat="1" ht="21.75" customHeight="1" outlineLevel="2" collapsed="1" x14ac:dyDescent="0.2">
      <c r="A536" s="711">
        <v>422</v>
      </c>
      <c r="B536" s="712" t="s">
        <v>513</v>
      </c>
      <c r="C536" s="713" t="s">
        <v>518</v>
      </c>
      <c r="D536" s="753"/>
      <c r="E536" s="753"/>
      <c r="F536" s="712" t="s">
        <v>302</v>
      </c>
      <c r="G536" s="715" t="s">
        <v>276</v>
      </c>
      <c r="H536" s="745" t="s">
        <v>47</v>
      </c>
      <c r="I536" s="746" t="s">
        <v>277</v>
      </c>
      <c r="J536" s="747" t="s">
        <v>47</v>
      </c>
      <c r="K536" s="748" t="s">
        <v>47</v>
      </c>
      <c r="L536" s="749" t="s">
        <v>47</v>
      </c>
      <c r="M536" s="748" t="s">
        <v>47</v>
      </c>
      <c r="N536" s="754" t="s">
        <v>4007</v>
      </c>
      <c r="O536" s="754">
        <v>3</v>
      </c>
      <c r="P536" s="754">
        <f>VLOOKUP(O536,LOI_LPH[],2,TRUE)</f>
        <v>200</v>
      </c>
    </row>
    <row r="537" spans="1:16" s="575" customFormat="1" ht="21.75" customHeight="1" outlineLevel="2" x14ac:dyDescent="0.2">
      <c r="A537" s="657">
        <v>422</v>
      </c>
      <c r="B537" s="635" t="s">
        <v>513</v>
      </c>
      <c r="C537" s="657" t="s">
        <v>518</v>
      </c>
      <c r="D537" s="690"/>
      <c r="E537" s="690"/>
      <c r="F537" s="635" t="s">
        <v>1615</v>
      </c>
      <c r="G537" s="705"/>
      <c r="H537" s="639" t="s">
        <v>4021</v>
      </c>
      <c r="I537" s="695"/>
      <c r="J537" s="659"/>
      <c r="K537" s="640" t="s">
        <v>1518</v>
      </c>
      <c r="L537" s="659" t="s">
        <v>47</v>
      </c>
      <c r="M537" s="655" t="s">
        <v>1634</v>
      </c>
      <c r="N537" s="689" t="s">
        <v>4007</v>
      </c>
      <c r="O537" s="689">
        <v>5</v>
      </c>
      <c r="P537" s="689">
        <f>VLOOKUP(O537,LOI_LPH[],2,TRUE)</f>
        <v>300</v>
      </c>
    </row>
    <row r="538" spans="1:16" ht="21.75" customHeight="1" outlineLevel="2" x14ac:dyDescent="0.2">
      <c r="A538" s="657">
        <v>422</v>
      </c>
      <c r="B538" s="635" t="s">
        <v>513</v>
      </c>
      <c r="C538" s="657" t="s">
        <v>518</v>
      </c>
      <c r="D538" s="690"/>
      <c r="E538" s="690"/>
      <c r="F538" s="635" t="s">
        <v>1635</v>
      </c>
      <c r="G538" s="705"/>
      <c r="H538" s="639" t="s">
        <v>4021</v>
      </c>
      <c r="I538" s="695"/>
      <c r="J538" s="659"/>
      <c r="K538" s="640" t="s">
        <v>1518</v>
      </c>
      <c r="L538" s="659" t="s">
        <v>47</v>
      </c>
      <c r="M538" s="655" t="s">
        <v>1636</v>
      </c>
      <c r="N538" s="689" t="s">
        <v>4007</v>
      </c>
      <c r="O538" s="689">
        <v>5</v>
      </c>
      <c r="P538" s="689">
        <f>VLOOKUP(O538,LOI_LPH[],2,TRUE)</f>
        <v>300</v>
      </c>
    </row>
    <row r="539" spans="1:16" ht="21.75" customHeight="1" outlineLevel="2" x14ac:dyDescent="0.2">
      <c r="A539" s="657">
        <v>422</v>
      </c>
      <c r="B539" s="635" t="s">
        <v>513</v>
      </c>
      <c r="C539" s="657" t="s">
        <v>518</v>
      </c>
      <c r="D539" s="690"/>
      <c r="E539" s="690"/>
      <c r="F539" s="635" t="s">
        <v>1674</v>
      </c>
      <c r="G539" s="705"/>
      <c r="H539" s="639" t="s">
        <v>4021</v>
      </c>
      <c r="I539" s="695"/>
      <c r="J539" s="659"/>
      <c r="K539" s="640" t="s">
        <v>3972</v>
      </c>
      <c r="L539" s="659" t="s">
        <v>4057</v>
      </c>
      <c r="M539" s="655">
        <v>20</v>
      </c>
      <c r="N539" s="689" t="s">
        <v>4007</v>
      </c>
      <c r="O539" s="689">
        <v>5</v>
      </c>
      <c r="P539" s="689">
        <f>VLOOKUP(O539,LOI_LPH[],2,TRUE)</f>
        <v>300</v>
      </c>
    </row>
    <row r="540" spans="1:16" ht="21.75" customHeight="1" outlineLevel="2" x14ac:dyDescent="0.25">
      <c r="A540" s="657">
        <v>422</v>
      </c>
      <c r="B540" s="635" t="s">
        <v>513</v>
      </c>
      <c r="C540" s="657" t="s">
        <v>518</v>
      </c>
      <c r="D540" s="690"/>
      <c r="E540" s="690"/>
      <c r="F540" s="635" t="s">
        <v>1638</v>
      </c>
      <c r="G540" s="705"/>
      <c r="H540" s="639" t="s">
        <v>4021</v>
      </c>
      <c r="I540" s="695" t="s">
        <v>1639</v>
      </c>
      <c r="J540" s="659" t="s">
        <v>1640</v>
      </c>
      <c r="K540" s="655" t="s">
        <v>1641</v>
      </c>
      <c r="L540" s="659" t="s">
        <v>1642</v>
      </c>
      <c r="M540" s="655" t="s">
        <v>1569</v>
      </c>
      <c r="N540" s="689" t="s">
        <v>4007</v>
      </c>
      <c r="O540" s="689">
        <v>5</v>
      </c>
      <c r="P540" s="689">
        <f>VLOOKUP(O540,LOI_LPH[],2,TRUE)</f>
        <v>300</v>
      </c>
    </row>
    <row r="541" spans="1:16" ht="21.75" customHeight="1" outlineLevel="2" x14ac:dyDescent="0.2">
      <c r="A541" s="657">
        <v>422</v>
      </c>
      <c r="B541" s="635" t="s">
        <v>513</v>
      </c>
      <c r="C541" s="657" t="s">
        <v>518</v>
      </c>
      <c r="D541" s="690"/>
      <c r="E541" s="690"/>
      <c r="F541" s="635" t="s">
        <v>1647</v>
      </c>
      <c r="G541" s="705"/>
      <c r="H541" s="639" t="s">
        <v>4021</v>
      </c>
      <c r="I541" s="695"/>
      <c r="J541" s="659"/>
      <c r="K541" s="640" t="s">
        <v>3972</v>
      </c>
      <c r="L541" s="659" t="s">
        <v>1648</v>
      </c>
      <c r="M541" s="655" t="s">
        <v>1569</v>
      </c>
      <c r="N541" s="689" t="s">
        <v>4007</v>
      </c>
      <c r="O541" s="689">
        <v>5</v>
      </c>
      <c r="P541" s="689">
        <f>VLOOKUP(O541,LOI_LPH[],2,TRUE)</f>
        <v>300</v>
      </c>
    </row>
    <row r="542" spans="1:16" ht="21.75" customHeight="1" outlineLevel="2" x14ac:dyDescent="0.2">
      <c r="A542" s="657">
        <v>422</v>
      </c>
      <c r="B542" s="635" t="s">
        <v>513</v>
      </c>
      <c r="C542" s="657" t="s">
        <v>518</v>
      </c>
      <c r="D542" s="690"/>
      <c r="E542" s="690"/>
      <c r="F542" s="635" t="s">
        <v>1675</v>
      </c>
      <c r="G542" s="705"/>
      <c r="H542" s="639" t="s">
        <v>4021</v>
      </c>
      <c r="I542" s="695"/>
      <c r="J542" s="659"/>
      <c r="K542" s="640" t="s">
        <v>3972</v>
      </c>
      <c r="L542" s="659" t="s">
        <v>1644</v>
      </c>
      <c r="M542" s="655" t="s">
        <v>1569</v>
      </c>
      <c r="N542" s="689" t="s">
        <v>4007</v>
      </c>
      <c r="O542" s="689">
        <v>5</v>
      </c>
      <c r="P542" s="689">
        <f>VLOOKUP(O542,LOI_LPH[],2,TRUE)</f>
        <v>300</v>
      </c>
    </row>
    <row r="543" spans="1:16" ht="21.75" customHeight="1" outlineLevel="2" x14ac:dyDescent="0.2">
      <c r="A543" s="657">
        <v>422</v>
      </c>
      <c r="B543" s="635" t="s">
        <v>513</v>
      </c>
      <c r="C543" s="657" t="s">
        <v>518</v>
      </c>
      <c r="D543" s="690"/>
      <c r="E543" s="690"/>
      <c r="F543" s="635" t="s">
        <v>3913</v>
      </c>
      <c r="G543" s="705"/>
      <c r="H543" s="639" t="s">
        <v>4021</v>
      </c>
      <c r="I543" s="695"/>
      <c r="J543" s="659"/>
      <c r="K543" s="640" t="s">
        <v>1518</v>
      </c>
      <c r="L543" s="659" t="s">
        <v>1564</v>
      </c>
      <c r="M543" s="655" t="s">
        <v>1650</v>
      </c>
      <c r="N543" s="689" t="s">
        <v>4007</v>
      </c>
      <c r="O543" s="689">
        <v>5</v>
      </c>
      <c r="P543" s="689">
        <f>VLOOKUP(O543,LOI_LPH[],2,TRUE)</f>
        <v>300</v>
      </c>
    </row>
    <row r="544" spans="1:16" ht="21.75" customHeight="1" outlineLevel="2" collapsed="1" x14ac:dyDescent="0.25">
      <c r="A544" s="711">
        <v>422</v>
      </c>
      <c r="B544" s="712" t="s">
        <v>513</v>
      </c>
      <c r="C544" s="713" t="s">
        <v>519</v>
      </c>
      <c r="D544" s="753"/>
      <c r="E544" s="753"/>
      <c r="F544" s="712" t="s">
        <v>298</v>
      </c>
      <c r="G544" s="715" t="s">
        <v>266</v>
      </c>
      <c r="H544" s="745" t="s">
        <v>47</v>
      </c>
      <c r="I544" s="746" t="s">
        <v>272</v>
      </c>
      <c r="J544" s="747" t="s">
        <v>47</v>
      </c>
      <c r="K544" s="748" t="s">
        <v>47</v>
      </c>
      <c r="L544" s="749" t="s">
        <v>47</v>
      </c>
      <c r="M544" s="748" t="s">
        <v>47</v>
      </c>
      <c r="N544" s="754" t="s">
        <v>4007</v>
      </c>
      <c r="O544" s="754">
        <v>3</v>
      </c>
      <c r="P544" s="754">
        <f>VLOOKUP(O544,LOI_LPH[],2,TRUE)</f>
        <v>200</v>
      </c>
    </row>
    <row r="545" spans="1:16" ht="21.75" customHeight="1" outlineLevel="2" x14ac:dyDescent="0.2">
      <c r="A545" s="657">
        <v>422</v>
      </c>
      <c r="B545" s="635" t="s">
        <v>513</v>
      </c>
      <c r="C545" s="657" t="s">
        <v>519</v>
      </c>
      <c r="D545" s="690"/>
      <c r="E545" s="690"/>
      <c r="F545" s="635" t="s">
        <v>1615</v>
      </c>
      <c r="G545" s="705"/>
      <c r="H545" s="639" t="s">
        <v>4021</v>
      </c>
      <c r="I545" s="695"/>
      <c r="J545" s="659"/>
      <c r="K545" s="640" t="s">
        <v>1518</v>
      </c>
      <c r="L545" s="659" t="s">
        <v>1564</v>
      </c>
      <c r="M545" s="655" t="s">
        <v>1667</v>
      </c>
      <c r="N545" s="689" t="s">
        <v>4007</v>
      </c>
      <c r="O545" s="689">
        <v>5</v>
      </c>
      <c r="P545" s="689">
        <f>VLOOKUP(O545,LOI_LPH[],2,TRUE)</f>
        <v>300</v>
      </c>
    </row>
    <row r="546" spans="1:16" s="575" customFormat="1" ht="21.75" customHeight="1" outlineLevel="2" collapsed="1" x14ac:dyDescent="0.2">
      <c r="A546" s="711">
        <v>422</v>
      </c>
      <c r="B546" s="712" t="s">
        <v>513</v>
      </c>
      <c r="C546" s="713" t="s">
        <v>521</v>
      </c>
      <c r="D546" s="753"/>
      <c r="E546" s="753"/>
      <c r="F546" s="712" t="s">
        <v>522</v>
      </c>
      <c r="G546" s="715" t="s">
        <v>281</v>
      </c>
      <c r="H546" s="745" t="s">
        <v>47</v>
      </c>
      <c r="I546" s="746" t="s">
        <v>523</v>
      </c>
      <c r="J546" s="747" t="s">
        <v>47</v>
      </c>
      <c r="K546" s="748" t="s">
        <v>47</v>
      </c>
      <c r="L546" s="749" t="s">
        <v>47</v>
      </c>
      <c r="M546" s="748" t="s">
        <v>47</v>
      </c>
      <c r="N546" s="754" t="s">
        <v>4007</v>
      </c>
      <c r="O546" s="754">
        <v>3</v>
      </c>
      <c r="P546" s="754">
        <f>VLOOKUP(O546,LOI_LPH[],2,TRUE)</f>
        <v>200</v>
      </c>
    </row>
    <row r="547" spans="1:16" s="575" customFormat="1" ht="21.75" customHeight="1" outlineLevel="2" x14ac:dyDescent="0.2">
      <c r="A547" s="657">
        <v>422</v>
      </c>
      <c r="B547" s="635" t="s">
        <v>513</v>
      </c>
      <c r="C547" s="657" t="s">
        <v>521</v>
      </c>
      <c r="D547" s="690"/>
      <c r="E547" s="690"/>
      <c r="F547" s="635" t="s">
        <v>1678</v>
      </c>
      <c r="G547" s="705"/>
      <c r="H547" s="639" t="s">
        <v>4021</v>
      </c>
      <c r="I547" s="695"/>
      <c r="J547" s="659"/>
      <c r="K547" s="640" t="s">
        <v>1518</v>
      </c>
      <c r="L547" s="659" t="s">
        <v>1564</v>
      </c>
      <c r="M547" s="655" t="s">
        <v>1567</v>
      </c>
      <c r="N547" s="689" t="s">
        <v>4007</v>
      </c>
      <c r="O547" s="689">
        <v>5</v>
      </c>
      <c r="P547" s="689">
        <f>VLOOKUP(O547,LOI_LPH[],2,TRUE)</f>
        <v>300</v>
      </c>
    </row>
    <row r="548" spans="1:16" s="575" customFormat="1" ht="21.75" customHeight="1" outlineLevel="2" collapsed="1" x14ac:dyDescent="0.2">
      <c r="A548" s="711">
        <v>422</v>
      </c>
      <c r="B548" s="712" t="s">
        <v>513</v>
      </c>
      <c r="C548" s="713" t="s">
        <v>525</v>
      </c>
      <c r="D548" s="753"/>
      <c r="E548" s="753"/>
      <c r="F548" s="712" t="s">
        <v>263</v>
      </c>
      <c r="G548" s="715" t="s">
        <v>66</v>
      </c>
      <c r="H548" s="745" t="s">
        <v>47</v>
      </c>
      <c r="I548" s="746" t="s">
        <v>67</v>
      </c>
      <c r="J548" s="747" t="s">
        <v>47</v>
      </c>
      <c r="K548" s="748" t="s">
        <v>47</v>
      </c>
      <c r="L548" s="749" t="s">
        <v>47</v>
      </c>
      <c r="M548" s="748" t="s">
        <v>47</v>
      </c>
      <c r="N548" s="754" t="s">
        <v>4007</v>
      </c>
      <c r="O548" s="754">
        <v>3</v>
      </c>
      <c r="P548" s="754">
        <f>VLOOKUP(O548,LOI_LPH[],2,TRUE)</f>
        <v>200</v>
      </c>
    </row>
    <row r="549" spans="1:16" ht="21.75" customHeight="1" outlineLevel="2" x14ac:dyDescent="0.2">
      <c r="A549" s="657">
        <v>422</v>
      </c>
      <c r="B549" s="635" t="s">
        <v>513</v>
      </c>
      <c r="C549" s="657" t="s">
        <v>525</v>
      </c>
      <c r="D549" s="690"/>
      <c r="E549" s="690"/>
      <c r="F549" s="635" t="s">
        <v>1627</v>
      </c>
      <c r="G549" s="705"/>
      <c r="H549" s="639" t="s">
        <v>4021</v>
      </c>
      <c r="I549" s="695"/>
      <c r="J549" s="659"/>
      <c r="K549" s="640" t="s">
        <v>3972</v>
      </c>
      <c r="L549" s="659" t="s">
        <v>1633</v>
      </c>
      <c r="M549" s="655" t="s">
        <v>1569</v>
      </c>
      <c r="N549" s="689" t="s">
        <v>4007</v>
      </c>
      <c r="O549" s="689">
        <v>5</v>
      </c>
      <c r="P549" s="689">
        <f>VLOOKUP(O549,LOI_LPH[],2,TRUE)</f>
        <v>300</v>
      </c>
    </row>
    <row r="550" spans="1:16" ht="21.75" customHeight="1" outlineLevel="2" x14ac:dyDescent="0.2">
      <c r="A550" s="657">
        <v>422</v>
      </c>
      <c r="B550" s="635" t="s">
        <v>513</v>
      </c>
      <c r="C550" s="657" t="s">
        <v>525</v>
      </c>
      <c r="D550" s="690"/>
      <c r="E550" s="690"/>
      <c r="F550" s="635" t="s">
        <v>1629</v>
      </c>
      <c r="G550" s="705"/>
      <c r="H550" s="639" t="s">
        <v>4021</v>
      </c>
      <c r="I550" s="695"/>
      <c r="J550" s="659"/>
      <c r="K550" s="640" t="s">
        <v>1520</v>
      </c>
      <c r="L550" s="659" t="s">
        <v>1564</v>
      </c>
      <c r="M550" s="655" t="s">
        <v>1565</v>
      </c>
      <c r="N550" s="689" t="s">
        <v>4007</v>
      </c>
      <c r="O550" s="689">
        <v>5</v>
      </c>
      <c r="P550" s="689">
        <f>VLOOKUP(O550,LOI_LPH[],2,TRUE)</f>
        <v>300</v>
      </c>
    </row>
    <row r="551" spans="1:16" s="574" customFormat="1" ht="21.75" customHeight="1" outlineLevel="1" x14ac:dyDescent="0.2">
      <c r="A551" s="674">
        <v>423</v>
      </c>
      <c r="B551" s="696" t="s">
        <v>526</v>
      </c>
      <c r="C551" s="627">
        <v>423</v>
      </c>
      <c r="D551" s="629"/>
      <c r="E551" s="629"/>
      <c r="F551" s="628" t="s">
        <v>528</v>
      </c>
      <c r="G551" s="630" t="s">
        <v>47</v>
      </c>
      <c r="H551" s="631" t="s">
        <v>47</v>
      </c>
      <c r="I551" s="631" t="s">
        <v>47</v>
      </c>
      <c r="J551" s="632" t="s">
        <v>47</v>
      </c>
      <c r="K551" s="631" t="s">
        <v>47</v>
      </c>
      <c r="L551" s="632" t="s">
        <v>47</v>
      </c>
      <c r="M551" s="631" t="s">
        <v>47</v>
      </c>
      <c r="N551" s="633" t="s">
        <v>47</v>
      </c>
      <c r="O551" s="633" t="s">
        <v>47</v>
      </c>
      <c r="P551" s="633" t="str">
        <f>VLOOKUP(O551,LOI_LPH[],2,TRUE)</f>
        <v>-</v>
      </c>
    </row>
    <row r="552" spans="1:16" s="575" customFormat="1" ht="21.75" customHeight="1" outlineLevel="2" collapsed="1" x14ac:dyDescent="0.2">
      <c r="A552" s="711">
        <v>423</v>
      </c>
      <c r="B552" s="712" t="s">
        <v>526</v>
      </c>
      <c r="C552" s="713" t="s">
        <v>529</v>
      </c>
      <c r="D552" s="753"/>
      <c r="E552" s="753"/>
      <c r="F552" s="712" t="s">
        <v>304</v>
      </c>
      <c r="G552" s="715" t="s">
        <v>491</v>
      </c>
      <c r="H552" s="745" t="s">
        <v>47</v>
      </c>
      <c r="I552" s="746" t="s">
        <v>530</v>
      </c>
      <c r="J552" s="747" t="s">
        <v>47</v>
      </c>
      <c r="K552" s="748" t="s">
        <v>47</v>
      </c>
      <c r="L552" s="749" t="s">
        <v>47</v>
      </c>
      <c r="M552" s="748" t="s">
        <v>47</v>
      </c>
      <c r="N552" s="754" t="s">
        <v>4007</v>
      </c>
      <c r="O552" s="754">
        <v>3</v>
      </c>
      <c r="P552" s="754">
        <f>VLOOKUP(O552,LOI_LPH[],2,TRUE)</f>
        <v>200</v>
      </c>
    </row>
    <row r="553" spans="1:16" ht="21.75" customHeight="1" outlineLevel="2" x14ac:dyDescent="0.2">
      <c r="A553" s="657">
        <v>423</v>
      </c>
      <c r="B553" s="635" t="s">
        <v>526</v>
      </c>
      <c r="C553" s="657" t="s">
        <v>529</v>
      </c>
      <c r="D553" s="690"/>
      <c r="E553" s="690"/>
      <c r="F553" s="635" t="s">
        <v>1790</v>
      </c>
      <c r="G553" s="705"/>
      <c r="H553" s="639" t="s">
        <v>4021</v>
      </c>
      <c r="I553" s="695"/>
      <c r="J553" s="659"/>
      <c r="K553" s="640" t="s">
        <v>3972</v>
      </c>
      <c r="L553" s="659" t="s">
        <v>1568</v>
      </c>
      <c r="M553" s="655" t="s">
        <v>1568</v>
      </c>
      <c r="N553" s="689" t="s">
        <v>4007</v>
      </c>
      <c r="O553" s="689">
        <v>5</v>
      </c>
      <c r="P553" s="689">
        <f>VLOOKUP(O553,LOI_LPH[],2,TRUE)</f>
        <v>300</v>
      </c>
    </row>
    <row r="554" spans="1:16" ht="21.75" customHeight="1" outlineLevel="2" x14ac:dyDescent="0.2">
      <c r="A554" s="657">
        <v>423</v>
      </c>
      <c r="B554" s="635" t="s">
        <v>526</v>
      </c>
      <c r="C554" s="657" t="s">
        <v>529</v>
      </c>
      <c r="D554" s="690"/>
      <c r="E554" s="690"/>
      <c r="F554" s="635" t="s">
        <v>3924</v>
      </c>
      <c r="G554" s="705"/>
      <c r="H554" s="639" t="s">
        <v>4021</v>
      </c>
      <c r="I554" s="695"/>
      <c r="J554" s="659"/>
      <c r="K554" s="640" t="s">
        <v>1520</v>
      </c>
      <c r="L554" s="659" t="s">
        <v>47</v>
      </c>
      <c r="M554" s="655" t="s">
        <v>1565</v>
      </c>
      <c r="N554" s="689" t="s">
        <v>4007</v>
      </c>
      <c r="O554" s="688">
        <v>5</v>
      </c>
      <c r="P554" s="688">
        <f>VLOOKUP(O554,LOI_LPH[],2,TRUE)</f>
        <v>300</v>
      </c>
    </row>
    <row r="555" spans="1:16" ht="21.75" customHeight="1" outlineLevel="2" collapsed="1" x14ac:dyDescent="0.25">
      <c r="A555" s="711">
        <v>423</v>
      </c>
      <c r="B555" s="712" t="s">
        <v>526</v>
      </c>
      <c r="C555" s="713" t="s">
        <v>532</v>
      </c>
      <c r="D555" s="753"/>
      <c r="E555" s="753"/>
      <c r="F555" s="712" t="s">
        <v>435</v>
      </c>
      <c r="G555" s="715" t="s">
        <v>266</v>
      </c>
      <c r="H555" s="745" t="s">
        <v>47</v>
      </c>
      <c r="I555" s="746" t="s">
        <v>533</v>
      </c>
      <c r="J555" s="747" t="s">
        <v>47</v>
      </c>
      <c r="K555" s="748" t="s">
        <v>47</v>
      </c>
      <c r="L555" s="749" t="s">
        <v>47</v>
      </c>
      <c r="M555" s="748" t="s">
        <v>47</v>
      </c>
      <c r="N555" s="754" t="s">
        <v>4007</v>
      </c>
      <c r="O555" s="754">
        <v>3</v>
      </c>
      <c r="P555" s="754">
        <f>VLOOKUP(O555,LOI_LPH[],2,TRUE)</f>
        <v>200</v>
      </c>
    </row>
    <row r="556" spans="1:16" ht="21.75" customHeight="1" outlineLevel="2" x14ac:dyDescent="0.2">
      <c r="A556" s="657">
        <v>423</v>
      </c>
      <c r="B556" s="635" t="s">
        <v>526</v>
      </c>
      <c r="C556" s="657" t="s">
        <v>532</v>
      </c>
      <c r="D556" s="690"/>
      <c r="E556" s="690"/>
      <c r="F556" s="635" t="s">
        <v>1676</v>
      </c>
      <c r="G556" s="705"/>
      <c r="H556" s="639" t="s">
        <v>4021</v>
      </c>
      <c r="I556" s="695" t="s">
        <v>1516</v>
      </c>
      <c r="J556" s="659" t="s">
        <v>1735</v>
      </c>
      <c r="K556" s="640" t="s">
        <v>1518</v>
      </c>
      <c r="L556" s="659" t="s">
        <v>47</v>
      </c>
      <c r="M556" s="655" t="s">
        <v>3927</v>
      </c>
      <c r="N556" s="689" t="s">
        <v>4007</v>
      </c>
      <c r="O556" s="689">
        <v>5</v>
      </c>
      <c r="P556" s="689">
        <f>VLOOKUP(O556,LOI_LPH[],2,TRUE)</f>
        <v>300</v>
      </c>
    </row>
    <row r="557" spans="1:16" ht="21.75" customHeight="1" outlineLevel="2" x14ac:dyDescent="0.2">
      <c r="A557" s="657">
        <v>423</v>
      </c>
      <c r="B557" s="635" t="s">
        <v>526</v>
      </c>
      <c r="C557" s="657" t="s">
        <v>532</v>
      </c>
      <c r="D557" s="690"/>
      <c r="E557" s="690"/>
      <c r="F557" s="635" t="s">
        <v>1802</v>
      </c>
      <c r="G557" s="705"/>
      <c r="H557" s="639" t="s">
        <v>4021</v>
      </c>
      <c r="I557" s="695"/>
      <c r="J557" s="659"/>
      <c r="K557" s="640" t="s">
        <v>1518</v>
      </c>
      <c r="L557" s="659" t="s">
        <v>47</v>
      </c>
      <c r="M557" s="655" t="s">
        <v>1803</v>
      </c>
      <c r="N557" s="689" t="s">
        <v>4007</v>
      </c>
      <c r="O557" s="689">
        <v>5</v>
      </c>
      <c r="P557" s="689">
        <f>VLOOKUP(O557,LOI_LPH[],2,TRUE)</f>
        <v>300</v>
      </c>
    </row>
    <row r="558" spans="1:16" ht="21.75" customHeight="1" outlineLevel="2" x14ac:dyDescent="0.2">
      <c r="A558" s="657">
        <v>423</v>
      </c>
      <c r="B558" s="635" t="s">
        <v>526</v>
      </c>
      <c r="C558" s="657" t="s">
        <v>532</v>
      </c>
      <c r="D558" s="690"/>
      <c r="E558" s="690"/>
      <c r="F558" s="635" t="s">
        <v>1659</v>
      </c>
      <c r="G558" s="705"/>
      <c r="H558" s="639" t="s">
        <v>4021</v>
      </c>
      <c r="I558" s="695"/>
      <c r="J558" s="659"/>
      <c r="K558" s="640" t="s">
        <v>3972</v>
      </c>
      <c r="L558" s="659" t="s">
        <v>1644</v>
      </c>
      <c r="M558" s="655" t="s">
        <v>1569</v>
      </c>
      <c r="N558" s="689" t="s">
        <v>4007</v>
      </c>
      <c r="O558" s="689">
        <v>5</v>
      </c>
      <c r="P558" s="689">
        <f>VLOOKUP(O558,LOI_LPH[],2,TRUE)</f>
        <v>300</v>
      </c>
    </row>
    <row r="559" spans="1:16" ht="21.75" customHeight="1" outlineLevel="2" x14ac:dyDescent="0.25">
      <c r="A559" s="657">
        <v>423</v>
      </c>
      <c r="B559" s="635" t="s">
        <v>526</v>
      </c>
      <c r="C559" s="657" t="s">
        <v>532</v>
      </c>
      <c r="D559" s="690"/>
      <c r="E559" s="690"/>
      <c r="F559" s="635" t="s">
        <v>1682</v>
      </c>
      <c r="G559" s="705"/>
      <c r="H559" s="639" t="s">
        <v>4021</v>
      </c>
      <c r="I559" s="695"/>
      <c r="J559" s="659"/>
      <c r="K559" s="655" t="s">
        <v>1533</v>
      </c>
      <c r="L559" s="659" t="s">
        <v>47</v>
      </c>
      <c r="M559" s="655" t="s">
        <v>1804</v>
      </c>
      <c r="N559" s="689" t="s">
        <v>4007</v>
      </c>
      <c r="O559" s="689">
        <v>5</v>
      </c>
      <c r="P559" s="689">
        <f>VLOOKUP(O559,LOI_LPH[],2,TRUE)</f>
        <v>300</v>
      </c>
    </row>
    <row r="560" spans="1:16" ht="21.75" customHeight="1" outlineLevel="2" x14ac:dyDescent="0.2">
      <c r="A560" s="657">
        <v>423</v>
      </c>
      <c r="B560" s="635" t="s">
        <v>526</v>
      </c>
      <c r="C560" s="657" t="s">
        <v>532</v>
      </c>
      <c r="D560" s="690"/>
      <c r="E560" s="690"/>
      <c r="F560" s="635" t="s">
        <v>1693</v>
      </c>
      <c r="G560" s="705"/>
      <c r="H560" s="639" t="s">
        <v>4021</v>
      </c>
      <c r="I560" s="695"/>
      <c r="J560" s="659"/>
      <c r="K560" s="640" t="s">
        <v>3972</v>
      </c>
      <c r="L560" s="659" t="s">
        <v>1688</v>
      </c>
      <c r="M560" s="655" t="s">
        <v>1569</v>
      </c>
      <c r="N560" s="689" t="s">
        <v>4007</v>
      </c>
      <c r="O560" s="689">
        <v>5</v>
      </c>
      <c r="P560" s="689">
        <f>VLOOKUP(O560,LOI_LPH[],2,TRUE)</f>
        <v>300</v>
      </c>
    </row>
    <row r="561" spans="1:16" s="575" customFormat="1" ht="21.75" customHeight="1" outlineLevel="2" collapsed="1" x14ac:dyDescent="0.2">
      <c r="A561" s="711">
        <v>423</v>
      </c>
      <c r="B561" s="712" t="s">
        <v>526</v>
      </c>
      <c r="C561" s="713" t="s">
        <v>534</v>
      </c>
      <c r="D561" s="753"/>
      <c r="E561" s="753"/>
      <c r="F561" s="712" t="s">
        <v>535</v>
      </c>
      <c r="G561" s="715" t="s">
        <v>66</v>
      </c>
      <c r="H561" s="745" t="s">
        <v>47</v>
      </c>
      <c r="I561" s="746" t="s">
        <v>536</v>
      </c>
      <c r="J561" s="747" t="s">
        <v>47</v>
      </c>
      <c r="K561" s="748" t="s">
        <v>47</v>
      </c>
      <c r="L561" s="749" t="s">
        <v>47</v>
      </c>
      <c r="M561" s="748" t="s">
        <v>47</v>
      </c>
      <c r="N561" s="754" t="s">
        <v>4007</v>
      </c>
      <c r="O561" s="754">
        <v>3</v>
      </c>
      <c r="P561" s="754">
        <f>VLOOKUP(O561,LOI_LPH[],2,TRUE)</f>
        <v>200</v>
      </c>
    </row>
    <row r="562" spans="1:16" ht="21.75" customHeight="1" outlineLevel="2" x14ac:dyDescent="0.2">
      <c r="A562" s="657">
        <v>423</v>
      </c>
      <c r="B562" s="635" t="s">
        <v>526</v>
      </c>
      <c r="C562" s="657" t="s">
        <v>534</v>
      </c>
      <c r="D562" s="690"/>
      <c r="E562" s="690"/>
      <c r="F562" s="635" t="s">
        <v>1676</v>
      </c>
      <c r="G562" s="705"/>
      <c r="H562" s="639" t="s">
        <v>4021</v>
      </c>
      <c r="I562" s="695"/>
      <c r="J562" s="659"/>
      <c r="K562" s="640" t="s">
        <v>1518</v>
      </c>
      <c r="L562" s="659" t="s">
        <v>1564</v>
      </c>
      <c r="M562" s="655" t="s">
        <v>3927</v>
      </c>
      <c r="N562" s="689" t="s">
        <v>4007</v>
      </c>
      <c r="O562" s="689">
        <v>5</v>
      </c>
      <c r="P562" s="689">
        <f>VLOOKUP(O562,LOI_LPH[],2,TRUE)</f>
        <v>300</v>
      </c>
    </row>
    <row r="563" spans="1:16" ht="21.75" customHeight="1" outlineLevel="2" x14ac:dyDescent="0.2">
      <c r="A563" s="657">
        <v>423</v>
      </c>
      <c r="B563" s="635" t="s">
        <v>526</v>
      </c>
      <c r="C563" s="657" t="s">
        <v>534</v>
      </c>
      <c r="D563" s="690"/>
      <c r="E563" s="690"/>
      <c r="F563" s="635" t="s">
        <v>1615</v>
      </c>
      <c r="G563" s="705"/>
      <c r="H563" s="639" t="s">
        <v>4021</v>
      </c>
      <c r="I563" s="695"/>
      <c r="J563" s="659"/>
      <c r="K563" s="640" t="s">
        <v>1518</v>
      </c>
      <c r="L563" s="659" t="s">
        <v>1564</v>
      </c>
      <c r="M563" s="655" t="s">
        <v>1805</v>
      </c>
      <c r="N563" s="689" t="s">
        <v>4007</v>
      </c>
      <c r="O563" s="689">
        <v>5</v>
      </c>
      <c r="P563" s="689">
        <f>VLOOKUP(O563,LOI_LPH[],2,TRUE)</f>
        <v>300</v>
      </c>
    </row>
    <row r="564" spans="1:16" ht="21.75" customHeight="1" outlineLevel="2" x14ac:dyDescent="0.2">
      <c r="A564" s="657">
        <v>423</v>
      </c>
      <c r="B564" s="635" t="s">
        <v>526</v>
      </c>
      <c r="C564" s="657" t="s">
        <v>534</v>
      </c>
      <c r="D564" s="690"/>
      <c r="E564" s="690"/>
      <c r="F564" s="635" t="s">
        <v>1806</v>
      </c>
      <c r="G564" s="705"/>
      <c r="H564" s="639" t="s">
        <v>4021</v>
      </c>
      <c r="I564" s="695"/>
      <c r="J564" s="659"/>
      <c r="K564" s="640" t="s">
        <v>3972</v>
      </c>
      <c r="L564" s="659" t="s">
        <v>1644</v>
      </c>
      <c r="M564" s="655" t="s">
        <v>1569</v>
      </c>
      <c r="N564" s="689" t="s">
        <v>4007</v>
      </c>
      <c r="O564" s="689">
        <v>5</v>
      </c>
      <c r="P564" s="689">
        <f>VLOOKUP(O564,LOI_LPH[],2,TRUE)</f>
        <v>300</v>
      </c>
    </row>
    <row r="565" spans="1:16" ht="21.75" customHeight="1" outlineLevel="2" x14ac:dyDescent="0.2">
      <c r="A565" s="657">
        <v>423</v>
      </c>
      <c r="B565" s="635" t="s">
        <v>526</v>
      </c>
      <c r="C565" s="657" t="s">
        <v>534</v>
      </c>
      <c r="D565" s="690"/>
      <c r="E565" s="690"/>
      <c r="F565" s="635" t="s">
        <v>1807</v>
      </c>
      <c r="G565" s="705"/>
      <c r="H565" s="639" t="s">
        <v>4021</v>
      </c>
      <c r="I565" s="695"/>
      <c r="J565" s="659"/>
      <c r="K565" s="640" t="s">
        <v>3972</v>
      </c>
      <c r="L565" s="659" t="s">
        <v>4056</v>
      </c>
      <c r="M565" s="655" t="s">
        <v>1569</v>
      </c>
      <c r="N565" s="689" t="s">
        <v>4007</v>
      </c>
      <c r="O565" s="689">
        <v>5</v>
      </c>
      <c r="P565" s="689">
        <f>VLOOKUP(O565,LOI_LPH[],2,TRUE)</f>
        <v>300</v>
      </c>
    </row>
    <row r="566" spans="1:16" ht="21.75" customHeight="1" outlineLevel="2" x14ac:dyDescent="0.2">
      <c r="A566" s="657">
        <v>423</v>
      </c>
      <c r="B566" s="635" t="s">
        <v>526</v>
      </c>
      <c r="C566" s="657" t="s">
        <v>534</v>
      </c>
      <c r="D566" s="690"/>
      <c r="E566" s="690"/>
      <c r="F566" s="635" t="s">
        <v>3925</v>
      </c>
      <c r="G566" s="705"/>
      <c r="H566" s="639" t="s">
        <v>4021</v>
      </c>
      <c r="I566" s="695"/>
      <c r="J566" s="659"/>
      <c r="K566" s="640" t="s">
        <v>3972</v>
      </c>
      <c r="L566" s="659" t="s">
        <v>3926</v>
      </c>
      <c r="M566" s="655" t="s">
        <v>1569</v>
      </c>
      <c r="N566" s="689" t="s">
        <v>4007</v>
      </c>
      <c r="O566" s="689">
        <v>5</v>
      </c>
      <c r="P566" s="689">
        <f>VLOOKUP(O566,LOI_LPH[],2,TRUE)</f>
        <v>300</v>
      </c>
    </row>
    <row r="567" spans="1:16" ht="21.75" customHeight="1" outlineLevel="2" x14ac:dyDescent="0.2">
      <c r="A567" s="657">
        <v>423</v>
      </c>
      <c r="B567" s="635" t="s">
        <v>526</v>
      </c>
      <c r="C567" s="657" t="s">
        <v>532</v>
      </c>
      <c r="D567" s="690"/>
      <c r="E567" s="690"/>
      <c r="F567" s="635" t="s">
        <v>1693</v>
      </c>
      <c r="G567" s="705"/>
      <c r="H567" s="639" t="s">
        <v>4021</v>
      </c>
      <c r="I567" s="695"/>
      <c r="J567" s="659"/>
      <c r="K567" s="640" t="s">
        <v>3972</v>
      </c>
      <c r="L567" s="659" t="s">
        <v>1722</v>
      </c>
      <c r="M567" s="655" t="s">
        <v>1569</v>
      </c>
      <c r="N567" s="689" t="s">
        <v>4007</v>
      </c>
      <c r="O567" s="689">
        <v>5</v>
      </c>
      <c r="P567" s="689">
        <f>VLOOKUP(O567,LOI_LPH[],2,TRUE)</f>
        <v>300</v>
      </c>
    </row>
    <row r="568" spans="1:16" ht="21.75" customHeight="1" outlineLevel="2" x14ac:dyDescent="0.2">
      <c r="A568" s="657">
        <v>423</v>
      </c>
      <c r="B568" s="635" t="s">
        <v>526</v>
      </c>
      <c r="C568" s="657" t="s">
        <v>532</v>
      </c>
      <c r="D568" s="690"/>
      <c r="E568" s="690"/>
      <c r="F568" s="635" t="s">
        <v>1723</v>
      </c>
      <c r="G568" s="705"/>
      <c r="H568" s="639" t="s">
        <v>4021</v>
      </c>
      <c r="I568" s="695"/>
      <c r="J568" s="659"/>
      <c r="K568" s="640" t="s">
        <v>3972</v>
      </c>
      <c r="L568" s="659" t="s">
        <v>1688</v>
      </c>
      <c r="M568" s="655" t="s">
        <v>1569</v>
      </c>
      <c r="N568" s="689" t="s">
        <v>4007</v>
      </c>
      <c r="O568" s="689">
        <v>5</v>
      </c>
      <c r="P568" s="689">
        <f>VLOOKUP(O568,LOI_LPH[],2,TRUE)</f>
        <v>300</v>
      </c>
    </row>
    <row r="569" spans="1:16" s="580" customFormat="1" ht="21.75" customHeight="1" outlineLevel="2" collapsed="1" x14ac:dyDescent="0.25">
      <c r="A569" s="662">
        <v>424</v>
      </c>
      <c r="B569" s="697" t="s">
        <v>1849</v>
      </c>
      <c r="C569" s="678" t="s">
        <v>656</v>
      </c>
      <c r="D569" s="691"/>
      <c r="E569" s="691"/>
      <c r="F569" s="666" t="s">
        <v>437</v>
      </c>
      <c r="G569" s="666" t="s">
        <v>66</v>
      </c>
      <c r="H569" s="671" t="s">
        <v>47</v>
      </c>
      <c r="I569" s="761" t="s">
        <v>438</v>
      </c>
      <c r="J569" s="762" t="s">
        <v>47</v>
      </c>
      <c r="K569" s="671" t="s">
        <v>47</v>
      </c>
      <c r="L569" s="672" t="s">
        <v>47</v>
      </c>
      <c r="M569" s="671" t="s">
        <v>47</v>
      </c>
      <c r="N569" s="700" t="s">
        <v>4007</v>
      </c>
      <c r="O569" s="700">
        <v>3</v>
      </c>
      <c r="P569" s="700">
        <f>VLOOKUP(O569,LOI_LPH[],2,TRUE)</f>
        <v>200</v>
      </c>
    </row>
    <row r="570" spans="1:16" ht="21.75" customHeight="1" outlineLevel="2" x14ac:dyDescent="0.2">
      <c r="A570" s="634">
        <v>424</v>
      </c>
      <c r="B570" s="635" t="s">
        <v>1849</v>
      </c>
      <c r="C570" s="773" t="s">
        <v>656</v>
      </c>
      <c r="D570" s="772"/>
      <c r="E570" s="772"/>
      <c r="F570" s="705" t="s">
        <v>1615</v>
      </c>
      <c r="G570" s="705"/>
      <c r="H570" s="639" t="s">
        <v>4021</v>
      </c>
      <c r="I570" s="695"/>
      <c r="J570" s="659"/>
      <c r="K570" s="640" t="s">
        <v>1518</v>
      </c>
      <c r="L570" s="729" t="s">
        <v>1564</v>
      </c>
      <c r="M570" s="751" t="s">
        <v>1850</v>
      </c>
      <c r="N570" s="689" t="s">
        <v>4007</v>
      </c>
      <c r="O570" s="689">
        <v>5</v>
      </c>
      <c r="P570" s="689">
        <f>VLOOKUP(O570,LOI_LPH[],2,TRUE)</f>
        <v>300</v>
      </c>
    </row>
    <row r="571" spans="1:16" ht="21.75" customHeight="1" outlineLevel="2" x14ac:dyDescent="0.2">
      <c r="A571" s="634">
        <v>424</v>
      </c>
      <c r="B571" s="635" t="s">
        <v>1849</v>
      </c>
      <c r="C571" s="773" t="s">
        <v>656</v>
      </c>
      <c r="D571" s="772"/>
      <c r="E571" s="772"/>
      <c r="F571" s="705" t="s">
        <v>1851</v>
      </c>
      <c r="G571" s="705"/>
      <c r="H571" s="639" t="s">
        <v>4021</v>
      </c>
      <c r="I571" s="695"/>
      <c r="J571" s="659"/>
      <c r="K571" s="640" t="s">
        <v>1518</v>
      </c>
      <c r="L571" s="729" t="s">
        <v>1564</v>
      </c>
      <c r="M571" s="751" t="s">
        <v>1755</v>
      </c>
      <c r="N571" s="689" t="s">
        <v>4007</v>
      </c>
      <c r="O571" s="689">
        <v>5</v>
      </c>
      <c r="P571" s="689">
        <f>VLOOKUP(O571,LOI_LPH[],2,TRUE)</f>
        <v>300</v>
      </c>
    </row>
    <row r="572" spans="1:16" ht="21.75" customHeight="1" outlineLevel="2" x14ac:dyDescent="0.25">
      <c r="A572" s="634">
        <v>424</v>
      </c>
      <c r="B572" s="635" t="s">
        <v>1849</v>
      </c>
      <c r="C572" s="773" t="s">
        <v>656</v>
      </c>
      <c r="D572" s="772"/>
      <c r="E572" s="772"/>
      <c r="F572" s="705" t="s">
        <v>1694</v>
      </c>
      <c r="G572" s="705"/>
      <c r="H572" s="639" t="s">
        <v>4021</v>
      </c>
      <c r="I572" s="695"/>
      <c r="J572" s="659"/>
      <c r="K572" s="655" t="s">
        <v>1641</v>
      </c>
      <c r="L572" s="729" t="s">
        <v>1564</v>
      </c>
      <c r="M572" s="751" t="s">
        <v>1569</v>
      </c>
      <c r="N572" s="689" t="s">
        <v>4007</v>
      </c>
      <c r="O572" s="689">
        <v>5</v>
      </c>
      <c r="P572" s="689">
        <f>VLOOKUP(O572,LOI_LPH[],2,TRUE)</f>
        <v>300</v>
      </c>
    </row>
    <row r="573" spans="1:16" ht="21.75" customHeight="1" outlineLevel="2" x14ac:dyDescent="0.2">
      <c r="A573" s="634">
        <v>424</v>
      </c>
      <c r="B573" s="635" t="s">
        <v>1849</v>
      </c>
      <c r="C573" s="773" t="s">
        <v>656</v>
      </c>
      <c r="D573" s="772"/>
      <c r="E573" s="772"/>
      <c r="F573" s="705" t="s">
        <v>1807</v>
      </c>
      <c r="G573" s="705"/>
      <c r="H573" s="639" t="s">
        <v>4021</v>
      </c>
      <c r="I573" s="695"/>
      <c r="J573" s="659"/>
      <c r="K573" s="640" t="s">
        <v>3972</v>
      </c>
      <c r="L573" s="729" t="s">
        <v>4056</v>
      </c>
      <c r="M573" s="751" t="s">
        <v>1569</v>
      </c>
      <c r="N573" s="689" t="s">
        <v>4007</v>
      </c>
      <c r="O573" s="689">
        <v>5</v>
      </c>
      <c r="P573" s="689">
        <f>VLOOKUP(O573,LOI_LPH[],2,TRUE)</f>
        <v>300</v>
      </c>
    </row>
    <row r="574" spans="1:16" s="574" customFormat="1" ht="21.75" customHeight="1" outlineLevel="1" x14ac:dyDescent="0.2">
      <c r="A574" s="674">
        <v>429</v>
      </c>
      <c r="B574" s="628" t="s">
        <v>5158</v>
      </c>
      <c r="C574" s="627">
        <v>429</v>
      </c>
      <c r="D574" s="629"/>
      <c r="E574" s="629"/>
      <c r="F574" s="628" t="s">
        <v>540</v>
      </c>
      <c r="G574" s="630" t="s">
        <v>47</v>
      </c>
      <c r="H574" s="631" t="s">
        <v>47</v>
      </c>
      <c r="I574" s="631" t="s">
        <v>47</v>
      </c>
      <c r="J574" s="632" t="s">
        <v>47</v>
      </c>
      <c r="K574" s="631" t="s">
        <v>47</v>
      </c>
      <c r="L574" s="632" t="s">
        <v>47</v>
      </c>
      <c r="M574" s="631" t="s">
        <v>47</v>
      </c>
      <c r="N574" s="633" t="s">
        <v>47</v>
      </c>
      <c r="O574" s="633" t="s">
        <v>47</v>
      </c>
      <c r="P574" s="633" t="str">
        <f>VLOOKUP(O574,LOI_LPH[],2,TRUE)</f>
        <v>-</v>
      </c>
    </row>
    <row r="575" spans="1:16" s="574" customFormat="1" ht="21.75" customHeight="1" outlineLevel="1" x14ac:dyDescent="0.2">
      <c r="A575" s="674">
        <v>430</v>
      </c>
      <c r="B575" s="628" t="s">
        <v>544</v>
      </c>
      <c r="C575" s="627">
        <v>430</v>
      </c>
      <c r="D575" s="629"/>
      <c r="E575" s="629"/>
      <c r="F575" s="628" t="s">
        <v>546</v>
      </c>
      <c r="G575" s="630" t="s">
        <v>47</v>
      </c>
      <c r="H575" s="631" t="s">
        <v>47</v>
      </c>
      <c r="I575" s="631" t="s">
        <v>47</v>
      </c>
      <c r="J575" s="632" t="s">
        <v>47</v>
      </c>
      <c r="K575" s="631" t="s">
        <v>47</v>
      </c>
      <c r="L575" s="632" t="s">
        <v>47</v>
      </c>
      <c r="M575" s="631" t="s">
        <v>47</v>
      </c>
      <c r="N575" s="633" t="s">
        <v>47</v>
      </c>
      <c r="O575" s="633" t="s">
        <v>47</v>
      </c>
      <c r="P575" s="633" t="str">
        <f>VLOOKUP(O575,LOI_LPH[],2,TRUE)</f>
        <v>-</v>
      </c>
    </row>
    <row r="576" spans="1:16" s="575" customFormat="1" ht="21.75" customHeight="1" outlineLevel="2" collapsed="1" x14ac:dyDescent="0.2">
      <c r="A576" s="662">
        <v>430</v>
      </c>
      <c r="B576" s="663" t="s">
        <v>544</v>
      </c>
      <c r="C576" s="678" t="s">
        <v>4027</v>
      </c>
      <c r="D576" s="691"/>
      <c r="E576" s="691"/>
      <c r="F576" s="666" t="s">
        <v>4028</v>
      </c>
      <c r="G576" s="692" t="s">
        <v>120</v>
      </c>
      <c r="H576" s="668" t="s">
        <v>47</v>
      </c>
      <c r="I576" s="669" t="s">
        <v>120</v>
      </c>
      <c r="J576" s="670" t="s">
        <v>47</v>
      </c>
      <c r="K576" s="671" t="s">
        <v>47</v>
      </c>
      <c r="L576" s="672" t="s">
        <v>47</v>
      </c>
      <c r="M576" s="671" t="s">
        <v>47</v>
      </c>
      <c r="N576" s="673" t="s">
        <v>4007</v>
      </c>
      <c r="O576" s="673">
        <v>3</v>
      </c>
      <c r="P576" s="673">
        <f>VLOOKUP(O576,LOI_LPH[],2,TRUE)</f>
        <v>200</v>
      </c>
    </row>
    <row r="577" spans="1:16" s="575" customFormat="1" ht="21.75" customHeight="1" outlineLevel="2" collapsed="1" x14ac:dyDescent="0.2">
      <c r="A577" s="662">
        <v>430</v>
      </c>
      <c r="B577" s="663" t="s">
        <v>544</v>
      </c>
      <c r="C577" s="678" t="s">
        <v>547</v>
      </c>
      <c r="D577" s="691"/>
      <c r="E577" s="691"/>
      <c r="F577" s="666" t="s">
        <v>548</v>
      </c>
      <c r="G577" s="692" t="s">
        <v>276</v>
      </c>
      <c r="H577" s="668" t="s">
        <v>47</v>
      </c>
      <c r="I577" s="669" t="s">
        <v>479</v>
      </c>
      <c r="J577" s="670" t="s">
        <v>47</v>
      </c>
      <c r="K577" s="671" t="s">
        <v>47</v>
      </c>
      <c r="L577" s="672" t="s">
        <v>47</v>
      </c>
      <c r="M577" s="671" t="s">
        <v>47</v>
      </c>
      <c r="N577" s="673" t="s">
        <v>4007</v>
      </c>
      <c r="O577" s="673">
        <v>3</v>
      </c>
      <c r="P577" s="673">
        <f>VLOOKUP(O577,LOI_LPH[],2,TRUE)</f>
        <v>200</v>
      </c>
    </row>
    <row r="578" spans="1:16" ht="21.75" customHeight="1" outlineLevel="2" x14ac:dyDescent="0.2">
      <c r="A578" s="657">
        <v>430</v>
      </c>
      <c r="B578" s="635" t="s">
        <v>544</v>
      </c>
      <c r="C578" s="657" t="s">
        <v>547</v>
      </c>
      <c r="D578" s="690"/>
      <c r="E578" s="690"/>
      <c r="F578" s="635" t="s">
        <v>1615</v>
      </c>
      <c r="G578" s="705"/>
      <c r="H578" s="639" t="s">
        <v>4021</v>
      </c>
      <c r="I578" s="695"/>
      <c r="J578" s="659"/>
      <c r="K578" s="640" t="s">
        <v>1518</v>
      </c>
      <c r="L578" s="659" t="s">
        <v>47</v>
      </c>
      <c r="M578" s="655" t="s">
        <v>1808</v>
      </c>
      <c r="N578" s="689" t="s">
        <v>4007</v>
      </c>
      <c r="O578" s="689">
        <v>5</v>
      </c>
      <c r="P578" s="689">
        <f>VLOOKUP(O578,LOI_LPH[],2,TRUE)</f>
        <v>300</v>
      </c>
    </row>
    <row r="579" spans="1:16" ht="21.75" customHeight="1" outlineLevel="2" x14ac:dyDescent="0.2">
      <c r="A579" s="657">
        <v>430</v>
      </c>
      <c r="B579" s="635" t="s">
        <v>544</v>
      </c>
      <c r="C579" s="657" t="s">
        <v>547</v>
      </c>
      <c r="D579" s="690"/>
      <c r="E579" s="690"/>
      <c r="F579" s="635" t="s">
        <v>1682</v>
      </c>
      <c r="G579" s="705"/>
      <c r="H579" s="639" t="s">
        <v>4021</v>
      </c>
      <c r="I579" s="695"/>
      <c r="J579" s="659"/>
      <c r="K579" s="640" t="s">
        <v>1518</v>
      </c>
      <c r="L579" s="659" t="s">
        <v>1564</v>
      </c>
      <c r="M579" s="655" t="s">
        <v>1809</v>
      </c>
      <c r="N579" s="689" t="s">
        <v>4007</v>
      </c>
      <c r="O579" s="689">
        <v>5</v>
      </c>
      <c r="P579" s="689">
        <f>VLOOKUP(O579,LOI_LPH[],2,TRUE)</f>
        <v>300</v>
      </c>
    </row>
    <row r="580" spans="1:16" ht="21.75" customHeight="1" outlineLevel="2" x14ac:dyDescent="0.2">
      <c r="A580" s="657">
        <v>430</v>
      </c>
      <c r="B580" s="635" t="s">
        <v>544</v>
      </c>
      <c r="C580" s="657" t="s">
        <v>547</v>
      </c>
      <c r="D580" s="690"/>
      <c r="E580" s="690"/>
      <c r="F580" s="635" t="s">
        <v>1783</v>
      </c>
      <c r="G580" s="705"/>
      <c r="H580" s="639" t="s">
        <v>4021</v>
      </c>
      <c r="I580" s="695"/>
      <c r="J580" s="659"/>
      <c r="K580" s="640" t="s">
        <v>1518</v>
      </c>
      <c r="L580" s="659" t="s">
        <v>1564</v>
      </c>
      <c r="M580" s="655" t="s">
        <v>1567</v>
      </c>
      <c r="N580" s="689" t="s">
        <v>4007</v>
      </c>
      <c r="O580" s="689">
        <v>5</v>
      </c>
      <c r="P580" s="689">
        <f>VLOOKUP(O580,LOI_LPH[],2,TRUE)</f>
        <v>300</v>
      </c>
    </row>
    <row r="581" spans="1:16" ht="21.75" customHeight="1" outlineLevel="2" x14ac:dyDescent="0.2">
      <c r="A581" s="657">
        <v>430</v>
      </c>
      <c r="B581" s="635" t="s">
        <v>544</v>
      </c>
      <c r="C581" s="657" t="s">
        <v>547</v>
      </c>
      <c r="D581" s="690"/>
      <c r="E581" s="690"/>
      <c r="F581" s="635" t="s">
        <v>1784</v>
      </c>
      <c r="G581" s="705"/>
      <c r="H581" s="639" t="s">
        <v>4021</v>
      </c>
      <c r="I581" s="695"/>
      <c r="J581" s="659"/>
      <c r="K581" s="640" t="s">
        <v>3972</v>
      </c>
      <c r="L581" s="659" t="s">
        <v>4057</v>
      </c>
      <c r="M581" s="655" t="s">
        <v>1810</v>
      </c>
      <c r="N581" s="689" t="s">
        <v>4007</v>
      </c>
      <c r="O581" s="689">
        <v>5</v>
      </c>
      <c r="P581" s="689">
        <f>VLOOKUP(O581,LOI_LPH[],2,TRUE)</f>
        <v>300</v>
      </c>
    </row>
    <row r="582" spans="1:16" ht="21.75" customHeight="1" outlineLevel="2" x14ac:dyDescent="0.25">
      <c r="A582" s="657">
        <v>430</v>
      </c>
      <c r="B582" s="635" t="s">
        <v>544</v>
      </c>
      <c r="C582" s="657" t="s">
        <v>547</v>
      </c>
      <c r="D582" s="690"/>
      <c r="E582" s="690"/>
      <c r="F582" s="635" t="s">
        <v>1721</v>
      </c>
      <c r="G582" s="705"/>
      <c r="H582" s="639" t="s">
        <v>4021</v>
      </c>
      <c r="I582" s="695"/>
      <c r="J582" s="659" t="s">
        <v>1640</v>
      </c>
      <c r="K582" s="655" t="s">
        <v>1533</v>
      </c>
      <c r="L582" s="659" t="s">
        <v>1722</v>
      </c>
      <c r="M582" s="655" t="s">
        <v>1569</v>
      </c>
      <c r="N582" s="689" t="s">
        <v>4007</v>
      </c>
      <c r="O582" s="689">
        <v>5</v>
      </c>
      <c r="P582" s="689">
        <f>VLOOKUP(O582,LOI_LPH[],2,TRUE)</f>
        <v>300</v>
      </c>
    </row>
    <row r="583" spans="1:16" ht="21.75" customHeight="1" outlineLevel="2" x14ac:dyDescent="0.25">
      <c r="A583" s="657">
        <v>430</v>
      </c>
      <c r="B583" s="635" t="s">
        <v>544</v>
      </c>
      <c r="C583" s="657" t="s">
        <v>547</v>
      </c>
      <c r="D583" s="690"/>
      <c r="E583" s="690"/>
      <c r="F583" s="635" t="s">
        <v>1782</v>
      </c>
      <c r="G583" s="705"/>
      <c r="H583" s="639" t="s">
        <v>4021</v>
      </c>
      <c r="I583" s="695"/>
      <c r="J583" s="659"/>
      <c r="K583" s="655" t="s">
        <v>1641</v>
      </c>
      <c r="L583" s="659" t="s">
        <v>1642</v>
      </c>
      <c r="M583" s="655" t="s">
        <v>1569</v>
      </c>
      <c r="N583" s="689" t="s">
        <v>4007</v>
      </c>
      <c r="O583" s="689">
        <v>5</v>
      </c>
      <c r="P583" s="689">
        <f>VLOOKUP(O583,LOI_LPH[],2,TRUE)</f>
        <v>300</v>
      </c>
    </row>
    <row r="584" spans="1:16" ht="21.75" customHeight="1" outlineLevel="2" x14ac:dyDescent="0.2">
      <c r="A584" s="657">
        <v>430</v>
      </c>
      <c r="B584" s="635" t="s">
        <v>544</v>
      </c>
      <c r="C584" s="657" t="s">
        <v>547</v>
      </c>
      <c r="D584" s="690"/>
      <c r="E584" s="690"/>
      <c r="F584" s="635" t="s">
        <v>1723</v>
      </c>
      <c r="G584" s="705"/>
      <c r="H584" s="639" t="s">
        <v>4021</v>
      </c>
      <c r="I584" s="695"/>
      <c r="J584" s="659"/>
      <c r="K584" s="640" t="s">
        <v>3972</v>
      </c>
      <c r="L584" s="659" t="s">
        <v>1688</v>
      </c>
      <c r="M584" s="655" t="s">
        <v>1569</v>
      </c>
      <c r="N584" s="689" t="s">
        <v>4007</v>
      </c>
      <c r="O584" s="689">
        <v>5</v>
      </c>
      <c r="P584" s="689">
        <f>VLOOKUP(O584,LOI_LPH[],2,TRUE)</f>
        <v>300</v>
      </c>
    </row>
    <row r="585" spans="1:16" s="575" customFormat="1" ht="21.75" customHeight="1" outlineLevel="2" x14ac:dyDescent="0.2">
      <c r="A585" s="701">
        <v>430</v>
      </c>
      <c r="B585" s="663" t="s">
        <v>544</v>
      </c>
      <c r="C585" s="678" t="s">
        <v>551</v>
      </c>
      <c r="D585" s="691"/>
      <c r="E585" s="691"/>
      <c r="F585" s="666" t="s">
        <v>439</v>
      </c>
      <c r="G585" s="692" t="s">
        <v>371</v>
      </c>
      <c r="H585" s="668" t="s">
        <v>47</v>
      </c>
      <c r="I585" s="669" t="s">
        <v>438</v>
      </c>
      <c r="J585" s="670" t="s">
        <v>47</v>
      </c>
      <c r="K585" s="671" t="s">
        <v>47</v>
      </c>
      <c r="L585" s="672" t="s">
        <v>47</v>
      </c>
      <c r="M585" s="671" t="s">
        <v>47</v>
      </c>
      <c r="N585" s="673" t="s">
        <v>4007</v>
      </c>
      <c r="O585" s="673">
        <v>3</v>
      </c>
      <c r="P585" s="673">
        <f>VLOOKUP(O585,LOI_LPH[],2,TRUE)</f>
        <v>200</v>
      </c>
    </row>
    <row r="586" spans="1:16" s="575" customFormat="1" ht="21.75" customHeight="1" outlineLevel="2" collapsed="1" x14ac:dyDescent="0.2">
      <c r="A586" s="711">
        <v>430</v>
      </c>
      <c r="B586" s="712" t="s">
        <v>544</v>
      </c>
      <c r="C586" s="713" t="s">
        <v>552</v>
      </c>
      <c r="D586" s="753"/>
      <c r="E586" s="753"/>
      <c r="F586" s="712" t="s">
        <v>553</v>
      </c>
      <c r="G586" s="715" t="s">
        <v>371</v>
      </c>
      <c r="H586" s="745" t="s">
        <v>47</v>
      </c>
      <c r="I586" s="746" t="s">
        <v>554</v>
      </c>
      <c r="J586" s="747" t="s">
        <v>47</v>
      </c>
      <c r="K586" s="748" t="s">
        <v>47</v>
      </c>
      <c r="L586" s="749" t="s">
        <v>47</v>
      </c>
      <c r="M586" s="748" t="s">
        <v>47</v>
      </c>
      <c r="N586" s="754" t="s">
        <v>4007</v>
      </c>
      <c r="O586" s="754">
        <v>3</v>
      </c>
      <c r="P586" s="754">
        <f>VLOOKUP(O586,LOI_LPH[],2,TRUE)</f>
        <v>200</v>
      </c>
    </row>
    <row r="587" spans="1:16" ht="21.75" customHeight="1" outlineLevel="2" x14ac:dyDescent="0.2">
      <c r="A587" s="657">
        <v>430</v>
      </c>
      <c r="B587" s="635" t="s">
        <v>544</v>
      </c>
      <c r="C587" s="657" t="s">
        <v>552</v>
      </c>
      <c r="D587" s="690"/>
      <c r="E587" s="690"/>
      <c r="F587" s="635" t="s">
        <v>1694</v>
      </c>
      <c r="G587" s="705"/>
      <c r="H587" s="639" t="s">
        <v>4021</v>
      </c>
      <c r="I587" s="695"/>
      <c r="J587" s="659"/>
      <c r="K587" s="640" t="s">
        <v>3972</v>
      </c>
      <c r="L587" s="659" t="s">
        <v>1642</v>
      </c>
      <c r="M587" s="655" t="s">
        <v>1569</v>
      </c>
      <c r="N587" s="689" t="s">
        <v>4007</v>
      </c>
      <c r="O587" s="689">
        <v>5</v>
      </c>
      <c r="P587" s="689">
        <f>VLOOKUP(O587,LOI_LPH[],2,TRUE)</f>
        <v>300</v>
      </c>
    </row>
    <row r="588" spans="1:16" s="579" customFormat="1" ht="21.75" customHeight="1" outlineLevel="2" collapsed="1" x14ac:dyDescent="0.2">
      <c r="A588" s="711">
        <v>430</v>
      </c>
      <c r="B588" s="666" t="s">
        <v>544</v>
      </c>
      <c r="C588" s="713" t="s">
        <v>556</v>
      </c>
      <c r="D588" s="753"/>
      <c r="E588" s="753"/>
      <c r="F588" s="758" t="s">
        <v>557</v>
      </c>
      <c r="G588" s="712" t="s">
        <v>66</v>
      </c>
      <c r="H588" s="748" t="s">
        <v>47</v>
      </c>
      <c r="I588" s="759" t="s">
        <v>434</v>
      </c>
      <c r="J588" s="760" t="s">
        <v>47</v>
      </c>
      <c r="K588" s="748" t="s">
        <v>47</v>
      </c>
      <c r="L588" s="749" t="s">
        <v>47</v>
      </c>
      <c r="M588" s="748" t="s">
        <v>47</v>
      </c>
      <c r="N588" s="757" t="s">
        <v>4007</v>
      </c>
      <c r="O588" s="757">
        <v>3</v>
      </c>
      <c r="P588" s="757">
        <f>VLOOKUP(O588,LOI_LPH[],2,TRUE)</f>
        <v>200</v>
      </c>
    </row>
    <row r="589" spans="1:16" ht="21.75" customHeight="1" outlineLevel="2" x14ac:dyDescent="0.2">
      <c r="A589" s="657">
        <v>430</v>
      </c>
      <c r="B589" s="635" t="s">
        <v>544</v>
      </c>
      <c r="C589" s="657" t="s">
        <v>556</v>
      </c>
      <c r="D589" s="690"/>
      <c r="E589" s="690"/>
      <c r="F589" s="635" t="s">
        <v>1694</v>
      </c>
      <c r="G589" s="705"/>
      <c r="H589" s="639" t="s">
        <v>4021</v>
      </c>
      <c r="I589" s="695"/>
      <c r="J589" s="659"/>
      <c r="K589" s="640" t="s">
        <v>3972</v>
      </c>
      <c r="L589" s="659" t="s">
        <v>1644</v>
      </c>
      <c r="M589" s="655" t="s">
        <v>1569</v>
      </c>
      <c r="N589" s="689" t="s">
        <v>4007</v>
      </c>
      <c r="O589" s="689">
        <v>5</v>
      </c>
      <c r="P589" s="689">
        <f>VLOOKUP(O589,LOI_LPH[],2,TRUE)</f>
        <v>300</v>
      </c>
    </row>
    <row r="590" spans="1:16" ht="21.75" customHeight="1" outlineLevel="2" x14ac:dyDescent="0.25">
      <c r="A590" s="657">
        <v>430</v>
      </c>
      <c r="B590" s="635" t="s">
        <v>544</v>
      </c>
      <c r="C590" s="657" t="s">
        <v>556</v>
      </c>
      <c r="D590" s="690"/>
      <c r="E590" s="690"/>
      <c r="F590" s="635" t="s">
        <v>1638</v>
      </c>
      <c r="G590" s="705"/>
      <c r="H590" s="639" t="s">
        <v>4021</v>
      </c>
      <c r="I590" s="695" t="s">
        <v>1639</v>
      </c>
      <c r="J590" s="659" t="s">
        <v>1640</v>
      </c>
      <c r="K590" s="655" t="s">
        <v>1641</v>
      </c>
      <c r="L590" s="659" t="s">
        <v>1642</v>
      </c>
      <c r="M590" s="655" t="s">
        <v>1569</v>
      </c>
      <c r="N590" s="689" t="s">
        <v>4007</v>
      </c>
      <c r="O590" s="689">
        <v>5</v>
      </c>
      <c r="P590" s="689">
        <f>VLOOKUP(O590,LOI_LPH[],2,TRUE)</f>
        <v>300</v>
      </c>
    </row>
    <row r="591" spans="1:16" ht="21.75" customHeight="1" outlineLevel="2" x14ac:dyDescent="0.2">
      <c r="A591" s="657">
        <v>430</v>
      </c>
      <c r="B591" s="635" t="s">
        <v>544</v>
      </c>
      <c r="C591" s="657" t="s">
        <v>556</v>
      </c>
      <c r="D591" s="690"/>
      <c r="E591" s="690"/>
      <c r="F591" s="635" t="s">
        <v>1723</v>
      </c>
      <c r="G591" s="705"/>
      <c r="H591" s="639" t="s">
        <v>4021</v>
      </c>
      <c r="I591" s="695"/>
      <c r="J591" s="659"/>
      <c r="K591" s="640" t="s">
        <v>3972</v>
      </c>
      <c r="L591" s="659" t="s">
        <v>1688</v>
      </c>
      <c r="M591" s="655" t="s">
        <v>1569</v>
      </c>
      <c r="N591" s="689" t="s">
        <v>4007</v>
      </c>
      <c r="O591" s="689">
        <v>5</v>
      </c>
      <c r="P591" s="689">
        <f>VLOOKUP(O591,LOI_LPH[],2,TRUE)</f>
        <v>300</v>
      </c>
    </row>
    <row r="592" spans="1:16" s="579" customFormat="1" ht="21.75" customHeight="1" outlineLevel="2" collapsed="1" x14ac:dyDescent="0.2">
      <c r="A592" s="711">
        <v>430</v>
      </c>
      <c r="B592" s="666" t="s">
        <v>544</v>
      </c>
      <c r="C592" s="713" t="s">
        <v>559</v>
      </c>
      <c r="D592" s="753"/>
      <c r="E592" s="753"/>
      <c r="F592" s="712" t="s">
        <v>560</v>
      </c>
      <c r="G592" s="712" t="s">
        <v>66</v>
      </c>
      <c r="H592" s="748" t="s">
        <v>47</v>
      </c>
      <c r="I592" s="759" t="s">
        <v>561</v>
      </c>
      <c r="J592" s="760" t="s">
        <v>47</v>
      </c>
      <c r="K592" s="748" t="s">
        <v>47</v>
      </c>
      <c r="L592" s="749" t="s">
        <v>47</v>
      </c>
      <c r="M592" s="748" t="s">
        <v>47</v>
      </c>
      <c r="N592" s="757" t="s">
        <v>4007</v>
      </c>
      <c r="O592" s="757">
        <v>3</v>
      </c>
      <c r="P592" s="757">
        <f>VLOOKUP(O592,LOI_LPH[],2,TRUE)</f>
        <v>200</v>
      </c>
    </row>
    <row r="593" spans="1:16" ht="21.75" customHeight="1" outlineLevel="2" x14ac:dyDescent="0.2">
      <c r="A593" s="657">
        <v>430</v>
      </c>
      <c r="B593" s="635" t="s">
        <v>544</v>
      </c>
      <c r="C593" s="657" t="s">
        <v>559</v>
      </c>
      <c r="D593" s="690"/>
      <c r="E593" s="690"/>
      <c r="F593" s="635" t="s">
        <v>1694</v>
      </c>
      <c r="G593" s="705"/>
      <c r="H593" s="639" t="s">
        <v>4021</v>
      </c>
      <c r="I593" s="695"/>
      <c r="J593" s="659"/>
      <c r="K593" s="640" t="s">
        <v>3972</v>
      </c>
      <c r="L593" s="659" t="s">
        <v>1644</v>
      </c>
      <c r="M593" s="655" t="s">
        <v>1569</v>
      </c>
      <c r="N593" s="689" t="s">
        <v>4007</v>
      </c>
      <c r="O593" s="689">
        <v>5</v>
      </c>
      <c r="P593" s="689">
        <f>VLOOKUP(O593,LOI_LPH[],2,TRUE)</f>
        <v>300</v>
      </c>
    </row>
    <row r="594" spans="1:16" ht="21.75" customHeight="1" outlineLevel="2" x14ac:dyDescent="0.25">
      <c r="A594" s="657">
        <v>430</v>
      </c>
      <c r="B594" s="635" t="s">
        <v>544</v>
      </c>
      <c r="C594" s="657" t="s">
        <v>559</v>
      </c>
      <c r="D594" s="690"/>
      <c r="E594" s="690"/>
      <c r="F594" s="635" t="s">
        <v>1638</v>
      </c>
      <c r="G594" s="705"/>
      <c r="H594" s="639" t="s">
        <v>4021</v>
      </c>
      <c r="I594" s="695" t="s">
        <v>1639</v>
      </c>
      <c r="J594" s="659" t="s">
        <v>1640</v>
      </c>
      <c r="K594" s="655" t="s">
        <v>1641</v>
      </c>
      <c r="L594" s="659" t="s">
        <v>1642</v>
      </c>
      <c r="M594" s="655" t="s">
        <v>1569</v>
      </c>
      <c r="N594" s="689" t="s">
        <v>4007</v>
      </c>
      <c r="O594" s="689">
        <v>5</v>
      </c>
      <c r="P594" s="689">
        <f>VLOOKUP(O594,LOI_LPH[],2,TRUE)</f>
        <v>300</v>
      </c>
    </row>
    <row r="595" spans="1:16" ht="21.75" customHeight="1" outlineLevel="2" x14ac:dyDescent="0.2">
      <c r="A595" s="657">
        <v>430</v>
      </c>
      <c r="B595" s="635" t="s">
        <v>544</v>
      </c>
      <c r="C595" s="657" t="s">
        <v>559</v>
      </c>
      <c r="D595" s="690"/>
      <c r="E595" s="690"/>
      <c r="F595" s="635" t="s">
        <v>1723</v>
      </c>
      <c r="G595" s="705"/>
      <c r="H595" s="639" t="s">
        <v>4021</v>
      </c>
      <c r="I595" s="695"/>
      <c r="J595" s="659"/>
      <c r="K595" s="640" t="s">
        <v>3972</v>
      </c>
      <c r="L595" s="659" t="s">
        <v>1688</v>
      </c>
      <c r="M595" s="655" t="s">
        <v>1569</v>
      </c>
      <c r="N595" s="689" t="s">
        <v>4007</v>
      </c>
      <c r="O595" s="689">
        <v>5</v>
      </c>
      <c r="P595" s="689">
        <f>VLOOKUP(O595,LOI_LPH[],2,TRUE)</f>
        <v>300</v>
      </c>
    </row>
    <row r="596" spans="1:16" s="579" customFormat="1" ht="21.75" customHeight="1" outlineLevel="2" collapsed="1" x14ac:dyDescent="0.2">
      <c r="A596" s="711">
        <v>430</v>
      </c>
      <c r="B596" s="666" t="s">
        <v>544</v>
      </c>
      <c r="C596" s="713" t="s">
        <v>562</v>
      </c>
      <c r="D596" s="753"/>
      <c r="E596" s="753"/>
      <c r="F596" s="712" t="s">
        <v>563</v>
      </c>
      <c r="G596" s="712" t="s">
        <v>66</v>
      </c>
      <c r="H596" s="748" t="s">
        <v>47</v>
      </c>
      <c r="I596" s="759" t="s">
        <v>564</v>
      </c>
      <c r="J596" s="760" t="s">
        <v>47</v>
      </c>
      <c r="K596" s="748" t="s">
        <v>47</v>
      </c>
      <c r="L596" s="749" t="s">
        <v>47</v>
      </c>
      <c r="M596" s="748" t="s">
        <v>47</v>
      </c>
      <c r="N596" s="757" t="s">
        <v>4007</v>
      </c>
      <c r="O596" s="757">
        <v>3</v>
      </c>
      <c r="P596" s="757">
        <f>VLOOKUP(O596,LOI_LPH[],2,TRUE)</f>
        <v>200</v>
      </c>
    </row>
    <row r="597" spans="1:16" ht="21.75" customHeight="1" outlineLevel="2" x14ac:dyDescent="0.25">
      <c r="A597" s="657">
        <v>430</v>
      </c>
      <c r="B597" s="635" t="s">
        <v>544</v>
      </c>
      <c r="C597" s="657" t="s">
        <v>562</v>
      </c>
      <c r="D597" s="690"/>
      <c r="E597" s="690"/>
      <c r="F597" s="635" t="s">
        <v>1739</v>
      </c>
      <c r="G597" s="705"/>
      <c r="H597" s="639" t="s">
        <v>4021</v>
      </c>
      <c r="I597" s="695"/>
      <c r="J597" s="659" t="s">
        <v>1640</v>
      </c>
      <c r="K597" s="655" t="s">
        <v>1533</v>
      </c>
      <c r="L597" s="659" t="s">
        <v>1564</v>
      </c>
      <c r="M597" s="655" t="s">
        <v>1740</v>
      </c>
      <c r="N597" s="689" t="s">
        <v>4007</v>
      </c>
      <c r="O597" s="689">
        <v>5</v>
      </c>
      <c r="P597" s="689">
        <f>VLOOKUP(O597,LOI_LPH[],2,TRUE)</f>
        <v>300</v>
      </c>
    </row>
    <row r="598" spans="1:16" ht="21.75" customHeight="1" outlineLevel="2" x14ac:dyDescent="0.2">
      <c r="A598" s="657">
        <v>430</v>
      </c>
      <c r="B598" s="635" t="s">
        <v>544</v>
      </c>
      <c r="C598" s="657" t="s">
        <v>562</v>
      </c>
      <c r="D598" s="690"/>
      <c r="E598" s="690"/>
      <c r="F598" s="635" t="s">
        <v>1694</v>
      </c>
      <c r="G598" s="705"/>
      <c r="H598" s="639" t="s">
        <v>4021</v>
      </c>
      <c r="I598" s="695"/>
      <c r="J598" s="659"/>
      <c r="K598" s="640" t="s">
        <v>3972</v>
      </c>
      <c r="L598" s="659" t="s">
        <v>1644</v>
      </c>
      <c r="M598" s="655" t="s">
        <v>1569</v>
      </c>
      <c r="N598" s="689" t="s">
        <v>4007</v>
      </c>
      <c r="O598" s="689">
        <v>5</v>
      </c>
      <c r="P598" s="689">
        <f>VLOOKUP(O598,LOI_LPH[],2,TRUE)</f>
        <v>300</v>
      </c>
    </row>
    <row r="599" spans="1:16" ht="21.75" customHeight="1" outlineLevel="2" x14ac:dyDescent="0.25">
      <c r="A599" s="657">
        <v>430</v>
      </c>
      <c r="B599" s="635" t="s">
        <v>544</v>
      </c>
      <c r="C599" s="657" t="s">
        <v>562</v>
      </c>
      <c r="D599" s="690"/>
      <c r="E599" s="690"/>
      <c r="F599" s="635" t="s">
        <v>1638</v>
      </c>
      <c r="G599" s="705"/>
      <c r="H599" s="639" t="s">
        <v>4021</v>
      </c>
      <c r="I599" s="695" t="s">
        <v>1639</v>
      </c>
      <c r="J599" s="659" t="s">
        <v>1640</v>
      </c>
      <c r="K599" s="655" t="s">
        <v>1641</v>
      </c>
      <c r="L599" s="659" t="s">
        <v>1642</v>
      </c>
      <c r="M599" s="655" t="s">
        <v>1569</v>
      </c>
      <c r="N599" s="689" t="s">
        <v>4007</v>
      </c>
      <c r="O599" s="689">
        <v>5</v>
      </c>
      <c r="P599" s="689">
        <f>VLOOKUP(O599,LOI_LPH[],2,TRUE)</f>
        <v>300</v>
      </c>
    </row>
    <row r="600" spans="1:16" ht="21.75" customHeight="1" outlineLevel="2" x14ac:dyDescent="0.2">
      <c r="A600" s="657">
        <v>430</v>
      </c>
      <c r="B600" s="635" t="s">
        <v>544</v>
      </c>
      <c r="C600" s="657" t="s">
        <v>562</v>
      </c>
      <c r="D600" s="690"/>
      <c r="E600" s="690"/>
      <c r="F600" s="635" t="s">
        <v>1723</v>
      </c>
      <c r="G600" s="705"/>
      <c r="H600" s="639" t="s">
        <v>4021</v>
      </c>
      <c r="I600" s="695"/>
      <c r="J600" s="659"/>
      <c r="K600" s="640" t="s">
        <v>3972</v>
      </c>
      <c r="L600" s="659" t="s">
        <v>1688</v>
      </c>
      <c r="M600" s="655" t="s">
        <v>1569</v>
      </c>
      <c r="N600" s="689" t="s">
        <v>4007</v>
      </c>
      <c r="O600" s="689">
        <v>5</v>
      </c>
      <c r="P600" s="689">
        <f>VLOOKUP(O600,LOI_LPH[],2,TRUE)</f>
        <v>300</v>
      </c>
    </row>
    <row r="601" spans="1:16" s="579" customFormat="1" ht="21.75" customHeight="1" outlineLevel="2" collapsed="1" x14ac:dyDescent="0.2">
      <c r="A601" s="711">
        <v>430</v>
      </c>
      <c r="B601" s="666" t="s">
        <v>544</v>
      </c>
      <c r="C601" s="713" t="s">
        <v>566</v>
      </c>
      <c r="D601" s="753"/>
      <c r="E601" s="753"/>
      <c r="F601" s="712" t="s">
        <v>567</v>
      </c>
      <c r="G601" s="712" t="s">
        <v>66</v>
      </c>
      <c r="H601" s="748" t="s">
        <v>47</v>
      </c>
      <c r="I601" s="759" t="s">
        <v>554</v>
      </c>
      <c r="J601" s="760" t="s">
        <v>47</v>
      </c>
      <c r="K601" s="748" t="s">
        <v>47</v>
      </c>
      <c r="L601" s="749" t="s">
        <v>47</v>
      </c>
      <c r="M601" s="748" t="s">
        <v>47</v>
      </c>
      <c r="N601" s="757" t="s">
        <v>4007</v>
      </c>
      <c r="O601" s="757">
        <v>3</v>
      </c>
      <c r="P601" s="757">
        <f>VLOOKUP(O601,LOI_LPH[],2,TRUE)</f>
        <v>200</v>
      </c>
    </row>
    <row r="602" spans="1:16" ht="21.75" customHeight="1" outlineLevel="2" x14ac:dyDescent="0.2">
      <c r="A602" s="657">
        <v>430</v>
      </c>
      <c r="B602" s="635" t="s">
        <v>544</v>
      </c>
      <c r="C602" s="657" t="s">
        <v>566</v>
      </c>
      <c r="D602" s="690"/>
      <c r="E602" s="690"/>
      <c r="F602" s="635" t="s">
        <v>1694</v>
      </c>
      <c r="G602" s="705"/>
      <c r="H602" s="639" t="s">
        <v>4021</v>
      </c>
      <c r="I602" s="695"/>
      <c r="J602" s="659"/>
      <c r="K602" s="640" t="s">
        <v>3972</v>
      </c>
      <c r="L602" s="659" t="s">
        <v>1644</v>
      </c>
      <c r="M602" s="655" t="s">
        <v>1569</v>
      </c>
      <c r="N602" s="689" t="s">
        <v>4007</v>
      </c>
      <c r="O602" s="689">
        <v>5</v>
      </c>
      <c r="P602" s="689">
        <f>VLOOKUP(O602,LOI_LPH[],2,TRUE)</f>
        <v>300</v>
      </c>
    </row>
    <row r="603" spans="1:16" ht="21.75" customHeight="1" outlineLevel="2" x14ac:dyDescent="0.25">
      <c r="A603" s="657">
        <v>430</v>
      </c>
      <c r="B603" s="635" t="s">
        <v>544</v>
      </c>
      <c r="C603" s="657" t="s">
        <v>566</v>
      </c>
      <c r="D603" s="690"/>
      <c r="E603" s="690"/>
      <c r="F603" s="635" t="s">
        <v>1638</v>
      </c>
      <c r="G603" s="705"/>
      <c r="H603" s="639" t="s">
        <v>4021</v>
      </c>
      <c r="I603" s="695" t="s">
        <v>1639</v>
      </c>
      <c r="J603" s="659" t="s">
        <v>1640</v>
      </c>
      <c r="K603" s="655" t="s">
        <v>1641</v>
      </c>
      <c r="L603" s="659" t="s">
        <v>1642</v>
      </c>
      <c r="M603" s="655" t="s">
        <v>1569</v>
      </c>
      <c r="N603" s="689" t="s">
        <v>4007</v>
      </c>
      <c r="O603" s="689">
        <v>5</v>
      </c>
      <c r="P603" s="689">
        <f>VLOOKUP(O603,LOI_LPH[],2,TRUE)</f>
        <v>300</v>
      </c>
    </row>
    <row r="604" spans="1:16" ht="21.75" customHeight="1" outlineLevel="2" x14ac:dyDescent="0.2">
      <c r="A604" s="657">
        <v>430</v>
      </c>
      <c r="B604" s="635" t="s">
        <v>544</v>
      </c>
      <c r="C604" s="657" t="s">
        <v>566</v>
      </c>
      <c r="D604" s="690"/>
      <c r="E604" s="690"/>
      <c r="F604" s="635" t="s">
        <v>1723</v>
      </c>
      <c r="G604" s="705"/>
      <c r="H604" s="639" t="s">
        <v>4021</v>
      </c>
      <c r="I604" s="695"/>
      <c r="J604" s="659"/>
      <c r="K604" s="640" t="s">
        <v>3972</v>
      </c>
      <c r="L604" s="659" t="s">
        <v>1688</v>
      </c>
      <c r="M604" s="655" t="s">
        <v>1569</v>
      </c>
      <c r="N604" s="689" t="s">
        <v>4007</v>
      </c>
      <c r="O604" s="689">
        <v>5</v>
      </c>
      <c r="P604" s="689">
        <f>VLOOKUP(O604,LOI_LPH[],2,TRUE)</f>
        <v>300</v>
      </c>
    </row>
    <row r="605" spans="1:16" s="579" customFormat="1" ht="21.75" customHeight="1" outlineLevel="2" collapsed="1" x14ac:dyDescent="0.2">
      <c r="A605" s="711">
        <v>430</v>
      </c>
      <c r="B605" s="666" t="s">
        <v>544</v>
      </c>
      <c r="C605" s="713" t="s">
        <v>568</v>
      </c>
      <c r="D605" s="753"/>
      <c r="E605" s="753"/>
      <c r="F605" s="712" t="s">
        <v>569</v>
      </c>
      <c r="G605" s="712" t="s">
        <v>66</v>
      </c>
      <c r="H605" s="748" t="s">
        <v>47</v>
      </c>
      <c r="I605" s="759" t="s">
        <v>570</v>
      </c>
      <c r="J605" s="760" t="s">
        <v>47</v>
      </c>
      <c r="K605" s="748" t="s">
        <v>47</v>
      </c>
      <c r="L605" s="749" t="s">
        <v>47</v>
      </c>
      <c r="M605" s="748" t="s">
        <v>47</v>
      </c>
      <c r="N605" s="757" t="s">
        <v>4007</v>
      </c>
      <c r="O605" s="757">
        <v>3</v>
      </c>
      <c r="P605" s="757">
        <f>VLOOKUP(O605,LOI_LPH[],2,TRUE)</f>
        <v>200</v>
      </c>
    </row>
    <row r="606" spans="1:16" ht="21.75" customHeight="1" outlineLevel="2" x14ac:dyDescent="0.2">
      <c r="A606" s="657">
        <v>430</v>
      </c>
      <c r="B606" s="635" t="s">
        <v>544</v>
      </c>
      <c r="C606" s="657" t="s">
        <v>568</v>
      </c>
      <c r="D606" s="690"/>
      <c r="E606" s="690"/>
      <c r="F606" s="635" t="s">
        <v>1694</v>
      </c>
      <c r="G606" s="705"/>
      <c r="H606" s="639" t="s">
        <v>4021</v>
      </c>
      <c r="I606" s="695"/>
      <c r="J606" s="659"/>
      <c r="K606" s="640" t="s">
        <v>3972</v>
      </c>
      <c r="L606" s="659" t="s">
        <v>1644</v>
      </c>
      <c r="M606" s="655" t="s">
        <v>1569</v>
      </c>
      <c r="N606" s="689" t="s">
        <v>4007</v>
      </c>
      <c r="O606" s="689">
        <v>5</v>
      </c>
      <c r="P606" s="689">
        <f>VLOOKUP(O606,LOI_LPH[],2,TRUE)</f>
        <v>300</v>
      </c>
    </row>
    <row r="607" spans="1:16" ht="21.75" customHeight="1" outlineLevel="2" x14ac:dyDescent="0.25">
      <c r="A607" s="657">
        <v>430</v>
      </c>
      <c r="B607" s="635" t="s">
        <v>544</v>
      </c>
      <c r="C607" s="657" t="s">
        <v>568</v>
      </c>
      <c r="D607" s="690"/>
      <c r="E607" s="690"/>
      <c r="F607" s="635" t="s">
        <v>1638</v>
      </c>
      <c r="G607" s="705"/>
      <c r="H607" s="639" t="s">
        <v>4021</v>
      </c>
      <c r="I607" s="695" t="s">
        <v>1639</v>
      </c>
      <c r="J607" s="659" t="s">
        <v>1640</v>
      </c>
      <c r="K607" s="655" t="s">
        <v>1641</v>
      </c>
      <c r="L607" s="659" t="s">
        <v>1642</v>
      </c>
      <c r="M607" s="655" t="s">
        <v>1569</v>
      </c>
      <c r="N607" s="689" t="s">
        <v>4007</v>
      </c>
      <c r="O607" s="689">
        <v>5</v>
      </c>
      <c r="P607" s="689">
        <f>VLOOKUP(O607,LOI_LPH[],2,TRUE)</f>
        <v>300</v>
      </c>
    </row>
    <row r="608" spans="1:16" ht="21.75" customHeight="1" outlineLevel="2" x14ac:dyDescent="0.2">
      <c r="A608" s="657">
        <v>430</v>
      </c>
      <c r="B608" s="635" t="s">
        <v>544</v>
      </c>
      <c r="C608" s="657" t="s">
        <v>568</v>
      </c>
      <c r="D608" s="690"/>
      <c r="E608" s="690"/>
      <c r="F608" s="635" t="s">
        <v>1723</v>
      </c>
      <c r="G608" s="705"/>
      <c r="H608" s="639" t="s">
        <v>4021</v>
      </c>
      <c r="I608" s="695"/>
      <c r="J608" s="659"/>
      <c r="K608" s="640" t="s">
        <v>3972</v>
      </c>
      <c r="L608" s="659" t="s">
        <v>1688</v>
      </c>
      <c r="M608" s="655" t="s">
        <v>1569</v>
      </c>
      <c r="N608" s="689" t="s">
        <v>4007</v>
      </c>
      <c r="O608" s="689">
        <v>5</v>
      </c>
      <c r="P608" s="689">
        <f>VLOOKUP(O608,LOI_LPH[],2,TRUE)</f>
        <v>300</v>
      </c>
    </row>
    <row r="609" spans="1:16" s="579" customFormat="1" ht="21.75" customHeight="1" outlineLevel="2" collapsed="1" x14ac:dyDescent="0.2">
      <c r="A609" s="711">
        <v>430</v>
      </c>
      <c r="B609" s="666" t="s">
        <v>544</v>
      </c>
      <c r="C609" s="713" t="s">
        <v>572</v>
      </c>
      <c r="D609" s="753"/>
      <c r="E609" s="753"/>
      <c r="F609" s="712" t="s">
        <v>573</v>
      </c>
      <c r="G609" s="712" t="s">
        <v>66</v>
      </c>
      <c r="H609" s="748" t="s">
        <v>47</v>
      </c>
      <c r="I609" s="759" t="s">
        <v>574</v>
      </c>
      <c r="J609" s="760" t="s">
        <v>47</v>
      </c>
      <c r="K609" s="748" t="s">
        <v>47</v>
      </c>
      <c r="L609" s="749" t="s">
        <v>47</v>
      </c>
      <c r="M609" s="748" t="s">
        <v>47</v>
      </c>
      <c r="N609" s="757" t="s">
        <v>4007</v>
      </c>
      <c r="O609" s="757">
        <v>3</v>
      </c>
      <c r="P609" s="757">
        <f>VLOOKUP(O609,LOI_LPH[],2,TRUE)</f>
        <v>200</v>
      </c>
    </row>
    <row r="610" spans="1:16" ht="21.75" customHeight="1" outlineLevel="2" x14ac:dyDescent="0.2">
      <c r="A610" s="657">
        <v>430</v>
      </c>
      <c r="B610" s="635" t="s">
        <v>544</v>
      </c>
      <c r="C610" s="657" t="s">
        <v>572</v>
      </c>
      <c r="D610" s="690"/>
      <c r="E610" s="690"/>
      <c r="F610" s="635" t="s">
        <v>1676</v>
      </c>
      <c r="G610" s="705"/>
      <c r="H610" s="639" t="s">
        <v>4021</v>
      </c>
      <c r="I610" s="695"/>
      <c r="J610" s="659"/>
      <c r="K610" s="640" t="s">
        <v>1518</v>
      </c>
      <c r="L610" s="659" t="s">
        <v>1564</v>
      </c>
      <c r="M610" s="655" t="s">
        <v>1567</v>
      </c>
      <c r="N610" s="689" t="s">
        <v>4007</v>
      </c>
      <c r="O610" s="689">
        <v>5</v>
      </c>
      <c r="P610" s="689">
        <f>VLOOKUP(O610,LOI_LPH[],2,TRUE)</f>
        <v>300</v>
      </c>
    </row>
    <row r="611" spans="1:16" ht="21.75" customHeight="1" outlineLevel="2" x14ac:dyDescent="0.2">
      <c r="A611" s="657">
        <v>430</v>
      </c>
      <c r="B611" s="635" t="s">
        <v>544</v>
      </c>
      <c r="C611" s="657" t="s">
        <v>572</v>
      </c>
      <c r="D611" s="690"/>
      <c r="E611" s="690"/>
      <c r="F611" s="635" t="s">
        <v>1694</v>
      </c>
      <c r="G611" s="705"/>
      <c r="H611" s="639" t="s">
        <v>4021</v>
      </c>
      <c r="I611" s="695"/>
      <c r="J611" s="659"/>
      <c r="K611" s="640" t="s">
        <v>3972</v>
      </c>
      <c r="L611" s="659" t="s">
        <v>1644</v>
      </c>
      <c r="M611" s="655" t="s">
        <v>1569</v>
      </c>
      <c r="N611" s="689" t="s">
        <v>4007</v>
      </c>
      <c r="O611" s="689">
        <v>5</v>
      </c>
      <c r="P611" s="689">
        <f>VLOOKUP(O611,LOI_LPH[],2,TRUE)</f>
        <v>300</v>
      </c>
    </row>
    <row r="612" spans="1:16" ht="21.75" customHeight="1" outlineLevel="2" x14ac:dyDescent="0.25">
      <c r="A612" s="657">
        <v>430</v>
      </c>
      <c r="B612" s="635" t="s">
        <v>544</v>
      </c>
      <c r="C612" s="657" t="s">
        <v>572</v>
      </c>
      <c r="D612" s="690"/>
      <c r="E612" s="690"/>
      <c r="F612" s="635" t="s">
        <v>1638</v>
      </c>
      <c r="G612" s="705"/>
      <c r="H612" s="639" t="s">
        <v>4021</v>
      </c>
      <c r="I612" s="695" t="s">
        <v>1639</v>
      </c>
      <c r="J612" s="659" t="s">
        <v>1640</v>
      </c>
      <c r="K612" s="655" t="s">
        <v>1641</v>
      </c>
      <c r="L612" s="659" t="s">
        <v>1642</v>
      </c>
      <c r="M612" s="655" t="s">
        <v>1569</v>
      </c>
      <c r="N612" s="689" t="s">
        <v>4007</v>
      </c>
      <c r="O612" s="689">
        <v>5</v>
      </c>
      <c r="P612" s="689">
        <f>VLOOKUP(O612,LOI_LPH[],2,TRUE)</f>
        <v>300</v>
      </c>
    </row>
    <row r="613" spans="1:16" ht="21.75" customHeight="1" outlineLevel="2" x14ac:dyDescent="0.2">
      <c r="A613" s="657">
        <v>430</v>
      </c>
      <c r="B613" s="635" t="s">
        <v>544</v>
      </c>
      <c r="C613" s="657" t="s">
        <v>572</v>
      </c>
      <c r="D613" s="690"/>
      <c r="E613" s="690"/>
      <c r="F613" s="635" t="s">
        <v>1723</v>
      </c>
      <c r="G613" s="705"/>
      <c r="H613" s="639" t="s">
        <v>4021</v>
      </c>
      <c r="I613" s="695"/>
      <c r="J613" s="659"/>
      <c r="K613" s="640" t="s">
        <v>3972</v>
      </c>
      <c r="L613" s="659" t="s">
        <v>1688</v>
      </c>
      <c r="M613" s="655" t="s">
        <v>1569</v>
      </c>
      <c r="N613" s="689" t="s">
        <v>4007</v>
      </c>
      <c r="O613" s="689">
        <v>5</v>
      </c>
      <c r="P613" s="689">
        <f>VLOOKUP(O613,LOI_LPH[],2,TRUE)</f>
        <v>300</v>
      </c>
    </row>
    <row r="614" spans="1:16" s="580" customFormat="1" ht="21.75" customHeight="1" outlineLevel="2" collapsed="1" x14ac:dyDescent="0.25">
      <c r="A614" s="701">
        <v>430</v>
      </c>
      <c r="B614" s="666" t="s">
        <v>544</v>
      </c>
      <c r="C614" s="678" t="s">
        <v>575</v>
      </c>
      <c r="D614" s="691"/>
      <c r="E614" s="691"/>
      <c r="F614" s="666" t="s">
        <v>576</v>
      </c>
      <c r="G614" s="666" t="s">
        <v>577</v>
      </c>
      <c r="H614" s="671" t="s">
        <v>47</v>
      </c>
      <c r="I614" s="761" t="s">
        <v>309</v>
      </c>
      <c r="J614" s="762" t="s">
        <v>47</v>
      </c>
      <c r="K614" s="671" t="s">
        <v>47</v>
      </c>
      <c r="L614" s="672" t="s">
        <v>47</v>
      </c>
      <c r="M614" s="671" t="s">
        <v>47</v>
      </c>
      <c r="N614" s="700" t="s">
        <v>4007</v>
      </c>
      <c r="O614" s="700">
        <v>3</v>
      </c>
      <c r="P614" s="700">
        <f>VLOOKUP(O614,LOI_LPH[],2,TRUE)</f>
        <v>200</v>
      </c>
    </row>
    <row r="615" spans="1:16" ht="21.75" customHeight="1" outlineLevel="2" x14ac:dyDescent="0.2">
      <c r="A615" s="657">
        <v>430</v>
      </c>
      <c r="B615" s="635" t="s">
        <v>544</v>
      </c>
      <c r="C615" s="657" t="s">
        <v>575</v>
      </c>
      <c r="D615" s="690"/>
      <c r="E615" s="690"/>
      <c r="F615" s="635" t="s">
        <v>1811</v>
      </c>
      <c r="G615" s="705"/>
      <c r="H615" s="639" t="s">
        <v>4021</v>
      </c>
      <c r="I615" s="695"/>
      <c r="J615" s="659"/>
      <c r="K615" s="640" t="s">
        <v>1518</v>
      </c>
      <c r="L615" s="659" t="s">
        <v>47</v>
      </c>
      <c r="M615" s="655" t="s">
        <v>1812</v>
      </c>
      <c r="N615" s="689" t="s">
        <v>4007</v>
      </c>
      <c r="O615" s="689">
        <v>5</v>
      </c>
      <c r="P615" s="689">
        <f>VLOOKUP(O615,LOI_LPH[],2,TRUE)</f>
        <v>300</v>
      </c>
    </row>
    <row r="616" spans="1:16" ht="21.75" customHeight="1" outlineLevel="2" x14ac:dyDescent="0.2">
      <c r="A616" s="657">
        <v>430</v>
      </c>
      <c r="B616" s="635" t="s">
        <v>544</v>
      </c>
      <c r="C616" s="657" t="s">
        <v>575</v>
      </c>
      <c r="D616" s="690"/>
      <c r="E616" s="690"/>
      <c r="F616" s="635" t="s">
        <v>1780</v>
      </c>
      <c r="G616" s="705"/>
      <c r="H616" s="639" t="s">
        <v>4021</v>
      </c>
      <c r="I616" s="695"/>
      <c r="J616" s="659"/>
      <c r="K616" s="640" t="s">
        <v>1518</v>
      </c>
      <c r="L616" s="659" t="s">
        <v>1564</v>
      </c>
      <c r="M616" s="655" t="s">
        <v>1567</v>
      </c>
      <c r="N616" s="689" t="s">
        <v>4007</v>
      </c>
      <c r="O616" s="689">
        <v>5</v>
      </c>
      <c r="P616" s="689">
        <f>VLOOKUP(O616,LOI_LPH[],2,TRUE)</f>
        <v>300</v>
      </c>
    </row>
    <row r="617" spans="1:16" s="579" customFormat="1" ht="21.75" customHeight="1" outlineLevel="2" x14ac:dyDescent="0.2">
      <c r="A617" s="701">
        <v>430</v>
      </c>
      <c r="B617" s="666" t="s">
        <v>544</v>
      </c>
      <c r="C617" s="678" t="s">
        <v>578</v>
      </c>
      <c r="D617" s="691"/>
      <c r="E617" s="691"/>
      <c r="F617" s="666" t="s">
        <v>579</v>
      </c>
      <c r="G617" s="666" t="s">
        <v>66</v>
      </c>
      <c r="H617" s="671" t="s">
        <v>47</v>
      </c>
      <c r="I617" s="761" t="s">
        <v>66</v>
      </c>
      <c r="J617" s="762" t="s">
        <v>47</v>
      </c>
      <c r="K617" s="671" t="s">
        <v>47</v>
      </c>
      <c r="L617" s="672" t="s">
        <v>47</v>
      </c>
      <c r="M617" s="671" t="s">
        <v>47</v>
      </c>
      <c r="N617" s="700" t="s">
        <v>4007</v>
      </c>
      <c r="O617" s="700">
        <v>3</v>
      </c>
      <c r="P617" s="700">
        <f>VLOOKUP(O617,LOI_LPH[],2,TRUE)</f>
        <v>200</v>
      </c>
    </row>
    <row r="618" spans="1:16" s="580" customFormat="1" ht="21.75" customHeight="1" outlineLevel="2" collapsed="1" x14ac:dyDescent="0.25">
      <c r="A618" s="711">
        <v>430</v>
      </c>
      <c r="B618" s="712" t="s">
        <v>544</v>
      </c>
      <c r="C618" s="713" t="s">
        <v>580</v>
      </c>
      <c r="D618" s="753"/>
      <c r="E618" s="753"/>
      <c r="F618" s="712" t="s">
        <v>581</v>
      </c>
      <c r="G618" s="712" t="s">
        <v>66</v>
      </c>
      <c r="H618" s="748" t="s">
        <v>47</v>
      </c>
      <c r="I618" s="759" t="s">
        <v>582</v>
      </c>
      <c r="J618" s="760" t="s">
        <v>47</v>
      </c>
      <c r="K618" s="748" t="s">
        <v>47</v>
      </c>
      <c r="L618" s="749" t="s">
        <v>47</v>
      </c>
      <c r="M618" s="748" t="s">
        <v>47</v>
      </c>
      <c r="N618" s="757" t="s">
        <v>4007</v>
      </c>
      <c r="O618" s="757">
        <v>3</v>
      </c>
      <c r="P618" s="757">
        <f>VLOOKUP(O618,LOI_LPH[],2,TRUE)</f>
        <v>200</v>
      </c>
    </row>
    <row r="619" spans="1:16" ht="21.75" customHeight="1" outlineLevel="2" x14ac:dyDescent="0.2">
      <c r="A619" s="657">
        <v>430</v>
      </c>
      <c r="B619" s="635" t="s">
        <v>544</v>
      </c>
      <c r="C619" s="657" t="s">
        <v>580</v>
      </c>
      <c r="D619" s="690"/>
      <c r="E619" s="690"/>
      <c r="F619" s="635" t="s">
        <v>1813</v>
      </c>
      <c r="G619" s="705"/>
      <c r="H619" s="639" t="s">
        <v>4021</v>
      </c>
      <c r="I619" s="695"/>
      <c r="J619" s="659"/>
      <c r="K619" s="640" t="s">
        <v>3972</v>
      </c>
      <c r="L619" s="659" t="s">
        <v>1644</v>
      </c>
      <c r="M619" s="655" t="s">
        <v>1569</v>
      </c>
      <c r="N619" s="689" t="s">
        <v>4007</v>
      </c>
      <c r="O619" s="689">
        <v>5</v>
      </c>
      <c r="P619" s="689">
        <f>VLOOKUP(O619,LOI_LPH[],2,TRUE)</f>
        <v>300</v>
      </c>
    </row>
    <row r="620" spans="1:16" ht="21.75" customHeight="1" outlineLevel="2" x14ac:dyDescent="0.25">
      <c r="A620" s="657">
        <v>430</v>
      </c>
      <c r="B620" s="635" t="s">
        <v>544</v>
      </c>
      <c r="C620" s="657" t="s">
        <v>580</v>
      </c>
      <c r="D620" s="690"/>
      <c r="E620" s="690"/>
      <c r="F620" s="635" t="s">
        <v>1638</v>
      </c>
      <c r="G620" s="705"/>
      <c r="H620" s="639" t="s">
        <v>4021</v>
      </c>
      <c r="I620" s="695" t="s">
        <v>1639</v>
      </c>
      <c r="J620" s="659" t="s">
        <v>1640</v>
      </c>
      <c r="K620" s="655" t="s">
        <v>1641</v>
      </c>
      <c r="L620" s="659" t="s">
        <v>1642</v>
      </c>
      <c r="M620" s="655" t="s">
        <v>1569</v>
      </c>
      <c r="N620" s="689" t="s">
        <v>4007</v>
      </c>
      <c r="O620" s="689">
        <v>5</v>
      </c>
      <c r="P620" s="689">
        <f>VLOOKUP(O620,LOI_LPH[],2,TRUE)</f>
        <v>300</v>
      </c>
    </row>
    <row r="621" spans="1:16" ht="21.75" customHeight="1" outlineLevel="2" x14ac:dyDescent="0.2">
      <c r="A621" s="657">
        <v>430</v>
      </c>
      <c r="B621" s="635" t="s">
        <v>544</v>
      </c>
      <c r="C621" s="657" t="s">
        <v>580</v>
      </c>
      <c r="D621" s="690"/>
      <c r="E621" s="690"/>
      <c r="F621" s="635" t="s">
        <v>1723</v>
      </c>
      <c r="G621" s="705"/>
      <c r="H621" s="639" t="s">
        <v>4021</v>
      </c>
      <c r="I621" s="695"/>
      <c r="J621" s="659"/>
      <c r="K621" s="640" t="s">
        <v>3972</v>
      </c>
      <c r="L621" s="659" t="s">
        <v>1688</v>
      </c>
      <c r="M621" s="655" t="s">
        <v>1569</v>
      </c>
      <c r="N621" s="689" t="s">
        <v>4007</v>
      </c>
      <c r="O621" s="689">
        <v>5</v>
      </c>
      <c r="P621" s="689">
        <f>VLOOKUP(O621,LOI_LPH[],2,TRUE)</f>
        <v>300</v>
      </c>
    </row>
    <row r="622" spans="1:16" s="580" customFormat="1" ht="21.75" customHeight="1" outlineLevel="2" collapsed="1" x14ac:dyDescent="0.25">
      <c r="A622" s="711">
        <v>430</v>
      </c>
      <c r="B622" s="712" t="s">
        <v>544</v>
      </c>
      <c r="C622" s="713" t="s">
        <v>584</v>
      </c>
      <c r="D622" s="753"/>
      <c r="E622" s="753"/>
      <c r="F622" s="712" t="s">
        <v>585</v>
      </c>
      <c r="G622" s="712" t="s">
        <v>66</v>
      </c>
      <c r="H622" s="748" t="s">
        <v>47</v>
      </c>
      <c r="I622" s="759" t="s">
        <v>66</v>
      </c>
      <c r="J622" s="760" t="s">
        <v>47</v>
      </c>
      <c r="K622" s="748" t="s">
        <v>47</v>
      </c>
      <c r="L622" s="749" t="s">
        <v>47</v>
      </c>
      <c r="M622" s="748" t="s">
        <v>47</v>
      </c>
      <c r="N622" s="757" t="s">
        <v>4007</v>
      </c>
      <c r="O622" s="757">
        <v>3</v>
      </c>
      <c r="P622" s="757">
        <f>VLOOKUP(O622,LOI_LPH[],2,TRUE)</f>
        <v>200</v>
      </c>
    </row>
    <row r="623" spans="1:16" ht="21.75" customHeight="1" outlineLevel="2" x14ac:dyDescent="0.25">
      <c r="A623" s="657">
        <v>430</v>
      </c>
      <c r="B623" s="635" t="s">
        <v>544</v>
      </c>
      <c r="C623" s="657" t="s">
        <v>584</v>
      </c>
      <c r="D623" s="690"/>
      <c r="E623" s="690"/>
      <c r="F623" s="635" t="s">
        <v>1638</v>
      </c>
      <c r="G623" s="705"/>
      <c r="H623" s="639" t="s">
        <v>4021</v>
      </c>
      <c r="I623" s="695" t="s">
        <v>1639</v>
      </c>
      <c r="J623" s="659" t="s">
        <v>1640</v>
      </c>
      <c r="K623" s="655" t="s">
        <v>1641</v>
      </c>
      <c r="L623" s="659" t="s">
        <v>1642</v>
      </c>
      <c r="M623" s="655" t="s">
        <v>1569</v>
      </c>
      <c r="N623" s="689" t="s">
        <v>4007</v>
      </c>
      <c r="O623" s="689">
        <v>5</v>
      </c>
      <c r="P623" s="689">
        <f>VLOOKUP(O623,LOI_LPH[],2,TRUE)</f>
        <v>300</v>
      </c>
    </row>
    <row r="624" spans="1:16" ht="21.75" customHeight="1" outlineLevel="2" x14ac:dyDescent="0.2">
      <c r="A624" s="657">
        <v>430</v>
      </c>
      <c r="B624" s="635" t="s">
        <v>544</v>
      </c>
      <c r="C624" s="657" t="s">
        <v>584</v>
      </c>
      <c r="D624" s="690"/>
      <c r="E624" s="690"/>
      <c r="F624" s="635" t="s">
        <v>1723</v>
      </c>
      <c r="G624" s="705"/>
      <c r="H624" s="639" t="s">
        <v>4021</v>
      </c>
      <c r="I624" s="695"/>
      <c r="J624" s="659"/>
      <c r="K624" s="640" t="s">
        <v>3972</v>
      </c>
      <c r="L624" s="659" t="s">
        <v>1688</v>
      </c>
      <c r="M624" s="655" t="s">
        <v>1569</v>
      </c>
      <c r="N624" s="689" t="s">
        <v>4007</v>
      </c>
      <c r="O624" s="689">
        <v>5</v>
      </c>
      <c r="P624" s="689">
        <f>VLOOKUP(O624,LOI_LPH[],2,TRUE)</f>
        <v>300</v>
      </c>
    </row>
    <row r="625" spans="1:16" s="579" customFormat="1" ht="21.75" customHeight="1" outlineLevel="2" collapsed="1" x14ac:dyDescent="0.2">
      <c r="A625" s="711">
        <v>430</v>
      </c>
      <c r="B625" s="712" t="s">
        <v>544</v>
      </c>
      <c r="C625" s="713" t="s">
        <v>586</v>
      </c>
      <c r="D625" s="753"/>
      <c r="E625" s="753"/>
      <c r="F625" s="712" t="s">
        <v>4029</v>
      </c>
      <c r="G625" s="712" t="s">
        <v>66</v>
      </c>
      <c r="H625" s="748" t="s">
        <v>47</v>
      </c>
      <c r="I625" s="759" t="s">
        <v>582</v>
      </c>
      <c r="J625" s="760" t="s">
        <v>47</v>
      </c>
      <c r="K625" s="748" t="s">
        <v>47</v>
      </c>
      <c r="L625" s="749" t="s">
        <v>47</v>
      </c>
      <c r="M625" s="748" t="s">
        <v>47</v>
      </c>
      <c r="N625" s="757" t="s">
        <v>4007</v>
      </c>
      <c r="O625" s="757">
        <v>3</v>
      </c>
      <c r="P625" s="757">
        <f>VLOOKUP(O625,LOI_LPH[],2,TRUE)</f>
        <v>200</v>
      </c>
    </row>
    <row r="626" spans="1:16" ht="21.75" customHeight="1" outlineLevel="2" x14ac:dyDescent="0.2">
      <c r="A626" s="657">
        <v>430</v>
      </c>
      <c r="B626" s="635" t="s">
        <v>544</v>
      </c>
      <c r="C626" s="657" t="s">
        <v>586</v>
      </c>
      <c r="D626" s="690"/>
      <c r="E626" s="690"/>
      <c r="F626" s="635" t="s">
        <v>1813</v>
      </c>
      <c r="G626" s="705"/>
      <c r="H626" s="639" t="s">
        <v>4021</v>
      </c>
      <c r="I626" s="695"/>
      <c r="J626" s="659"/>
      <c r="K626" s="640" t="s">
        <v>3972</v>
      </c>
      <c r="L626" s="659" t="s">
        <v>1644</v>
      </c>
      <c r="M626" s="655" t="s">
        <v>1569</v>
      </c>
      <c r="N626" s="689" t="s">
        <v>4007</v>
      </c>
      <c r="O626" s="689">
        <v>5</v>
      </c>
      <c r="P626" s="689">
        <f>VLOOKUP(O626,LOI_LPH[],2,TRUE)</f>
        <v>300</v>
      </c>
    </row>
    <row r="627" spans="1:16" ht="21.75" customHeight="1" outlineLevel="2" x14ac:dyDescent="0.25">
      <c r="A627" s="657">
        <v>430</v>
      </c>
      <c r="B627" s="635" t="s">
        <v>544</v>
      </c>
      <c r="C627" s="657" t="s">
        <v>586</v>
      </c>
      <c r="D627" s="690"/>
      <c r="E627" s="690"/>
      <c r="F627" s="635" t="s">
        <v>1638</v>
      </c>
      <c r="G627" s="705"/>
      <c r="H627" s="639" t="s">
        <v>4021</v>
      </c>
      <c r="I627" s="695" t="s">
        <v>1639</v>
      </c>
      <c r="J627" s="659" t="s">
        <v>1640</v>
      </c>
      <c r="K627" s="655" t="s">
        <v>1641</v>
      </c>
      <c r="L627" s="659" t="s">
        <v>1642</v>
      </c>
      <c r="M627" s="655" t="s">
        <v>1569</v>
      </c>
      <c r="N627" s="689" t="s">
        <v>4007</v>
      </c>
      <c r="O627" s="689">
        <v>5</v>
      </c>
      <c r="P627" s="689">
        <f>VLOOKUP(O627,LOI_LPH[],2,TRUE)</f>
        <v>300</v>
      </c>
    </row>
    <row r="628" spans="1:16" ht="21.75" customHeight="1" outlineLevel="2" x14ac:dyDescent="0.2">
      <c r="A628" s="657">
        <v>430</v>
      </c>
      <c r="B628" s="635" t="s">
        <v>544</v>
      </c>
      <c r="C628" s="657" t="s">
        <v>586</v>
      </c>
      <c r="D628" s="690"/>
      <c r="E628" s="690"/>
      <c r="F628" s="635" t="s">
        <v>1723</v>
      </c>
      <c r="G628" s="705"/>
      <c r="H628" s="639" t="s">
        <v>4021</v>
      </c>
      <c r="I628" s="695"/>
      <c r="J628" s="659"/>
      <c r="K628" s="640" t="s">
        <v>3972</v>
      </c>
      <c r="L628" s="659" t="s">
        <v>1688</v>
      </c>
      <c r="M628" s="655" t="s">
        <v>1569</v>
      </c>
      <c r="N628" s="689" t="s">
        <v>4007</v>
      </c>
      <c r="O628" s="689">
        <v>5</v>
      </c>
      <c r="P628" s="689">
        <f>VLOOKUP(O628,LOI_LPH[],2,TRUE)</f>
        <v>300</v>
      </c>
    </row>
    <row r="629" spans="1:16" s="579" customFormat="1" ht="21.75" customHeight="1" outlineLevel="2" collapsed="1" x14ac:dyDescent="0.2">
      <c r="A629" s="711">
        <v>430</v>
      </c>
      <c r="B629" s="712" t="s">
        <v>544</v>
      </c>
      <c r="C629" s="713" t="s">
        <v>588</v>
      </c>
      <c r="D629" s="753"/>
      <c r="E629" s="753"/>
      <c r="F629" s="712" t="s">
        <v>4030</v>
      </c>
      <c r="G629" s="712" t="s">
        <v>66</v>
      </c>
      <c r="H629" s="748" t="s">
        <v>47</v>
      </c>
      <c r="I629" s="759" t="s">
        <v>582</v>
      </c>
      <c r="J629" s="760" t="s">
        <v>47</v>
      </c>
      <c r="K629" s="748" t="s">
        <v>47</v>
      </c>
      <c r="L629" s="749" t="s">
        <v>47</v>
      </c>
      <c r="M629" s="748" t="s">
        <v>47</v>
      </c>
      <c r="N629" s="757" t="s">
        <v>4007</v>
      </c>
      <c r="O629" s="757">
        <v>3</v>
      </c>
      <c r="P629" s="757">
        <f>VLOOKUP(O629,LOI_LPH[],2,TRUE)</f>
        <v>200</v>
      </c>
    </row>
    <row r="630" spans="1:16" ht="21.75" customHeight="1" outlineLevel="2" x14ac:dyDescent="0.2">
      <c r="A630" s="657">
        <v>430</v>
      </c>
      <c r="B630" s="635" t="s">
        <v>544</v>
      </c>
      <c r="C630" s="657" t="s">
        <v>588</v>
      </c>
      <c r="D630" s="690"/>
      <c r="E630" s="690"/>
      <c r="F630" s="635" t="s">
        <v>1813</v>
      </c>
      <c r="G630" s="705"/>
      <c r="H630" s="639" t="s">
        <v>4021</v>
      </c>
      <c r="I630" s="695"/>
      <c r="J630" s="659"/>
      <c r="K630" s="640" t="s">
        <v>3972</v>
      </c>
      <c r="L630" s="659" t="s">
        <v>1644</v>
      </c>
      <c r="M630" s="655" t="s">
        <v>1569</v>
      </c>
      <c r="N630" s="689" t="s">
        <v>4007</v>
      </c>
      <c r="O630" s="689">
        <v>5</v>
      </c>
      <c r="P630" s="689">
        <f>VLOOKUP(O630,LOI_LPH[],2,TRUE)</f>
        <v>300</v>
      </c>
    </row>
    <row r="631" spans="1:16" ht="21.75" customHeight="1" outlineLevel="2" x14ac:dyDescent="0.25">
      <c r="A631" s="657">
        <v>430</v>
      </c>
      <c r="B631" s="635" t="s">
        <v>544</v>
      </c>
      <c r="C631" s="657" t="s">
        <v>588</v>
      </c>
      <c r="D631" s="690"/>
      <c r="E631" s="690"/>
      <c r="F631" s="635" t="s">
        <v>1638</v>
      </c>
      <c r="G631" s="705"/>
      <c r="H631" s="639" t="s">
        <v>4021</v>
      </c>
      <c r="I631" s="695" t="s">
        <v>1639</v>
      </c>
      <c r="J631" s="659" t="s">
        <v>1640</v>
      </c>
      <c r="K631" s="655" t="s">
        <v>1641</v>
      </c>
      <c r="L631" s="659" t="s">
        <v>1642</v>
      </c>
      <c r="M631" s="655" t="s">
        <v>1569</v>
      </c>
      <c r="N631" s="689" t="s">
        <v>4007</v>
      </c>
      <c r="O631" s="689">
        <v>5</v>
      </c>
      <c r="P631" s="689">
        <f>VLOOKUP(O631,LOI_LPH[],2,TRUE)</f>
        <v>300</v>
      </c>
    </row>
    <row r="632" spans="1:16" ht="21.75" customHeight="1" outlineLevel="2" x14ac:dyDescent="0.2">
      <c r="A632" s="657">
        <v>430</v>
      </c>
      <c r="B632" s="635" t="s">
        <v>544</v>
      </c>
      <c r="C632" s="657" t="s">
        <v>588</v>
      </c>
      <c r="D632" s="690"/>
      <c r="E632" s="690"/>
      <c r="F632" s="635" t="s">
        <v>1723</v>
      </c>
      <c r="G632" s="705"/>
      <c r="H632" s="639" t="s">
        <v>4021</v>
      </c>
      <c r="I632" s="695"/>
      <c r="J632" s="659"/>
      <c r="K632" s="640" t="s">
        <v>3972</v>
      </c>
      <c r="L632" s="659" t="s">
        <v>1688</v>
      </c>
      <c r="M632" s="655" t="s">
        <v>1569</v>
      </c>
      <c r="N632" s="689" t="s">
        <v>4007</v>
      </c>
      <c r="O632" s="689">
        <v>5</v>
      </c>
      <c r="P632" s="689">
        <f>VLOOKUP(O632,LOI_LPH[],2,TRUE)</f>
        <v>300</v>
      </c>
    </row>
    <row r="633" spans="1:16" s="579" customFormat="1" ht="21.75" customHeight="1" outlineLevel="2" collapsed="1" x14ac:dyDescent="0.2">
      <c r="A633" s="711">
        <v>430</v>
      </c>
      <c r="B633" s="712" t="s">
        <v>544</v>
      </c>
      <c r="C633" s="713" t="s">
        <v>590</v>
      </c>
      <c r="D633" s="753"/>
      <c r="E633" s="753"/>
      <c r="F633" s="712" t="s">
        <v>591</v>
      </c>
      <c r="G633" s="712" t="s">
        <v>66</v>
      </c>
      <c r="H633" s="748" t="s">
        <v>47</v>
      </c>
      <c r="I633" s="759" t="s">
        <v>582</v>
      </c>
      <c r="J633" s="760" t="s">
        <v>47</v>
      </c>
      <c r="K633" s="748" t="s">
        <v>47</v>
      </c>
      <c r="L633" s="749" t="s">
        <v>47</v>
      </c>
      <c r="M633" s="748" t="s">
        <v>47</v>
      </c>
      <c r="N633" s="757" t="s">
        <v>4007</v>
      </c>
      <c r="O633" s="757">
        <v>3</v>
      </c>
      <c r="P633" s="757">
        <f>VLOOKUP(O633,LOI_LPH[],2,TRUE)</f>
        <v>200</v>
      </c>
    </row>
    <row r="634" spans="1:16" ht="21.75" customHeight="1" outlineLevel="2" x14ac:dyDescent="0.2">
      <c r="A634" s="657">
        <v>430</v>
      </c>
      <c r="B634" s="635" t="s">
        <v>544</v>
      </c>
      <c r="C634" s="657" t="s">
        <v>590</v>
      </c>
      <c r="D634" s="690"/>
      <c r="E634" s="690"/>
      <c r="F634" s="635" t="s">
        <v>1813</v>
      </c>
      <c r="G634" s="705"/>
      <c r="H634" s="639" t="s">
        <v>4021</v>
      </c>
      <c r="I634" s="695"/>
      <c r="J634" s="659"/>
      <c r="K634" s="640" t="s">
        <v>3972</v>
      </c>
      <c r="L634" s="659" t="s">
        <v>1644</v>
      </c>
      <c r="M634" s="655" t="s">
        <v>1569</v>
      </c>
      <c r="N634" s="689" t="s">
        <v>4007</v>
      </c>
      <c r="O634" s="689">
        <v>5</v>
      </c>
      <c r="P634" s="689">
        <f>VLOOKUP(O634,LOI_LPH[],2,TRUE)</f>
        <v>300</v>
      </c>
    </row>
    <row r="635" spans="1:16" ht="21.75" customHeight="1" outlineLevel="2" x14ac:dyDescent="0.25">
      <c r="A635" s="657">
        <v>430</v>
      </c>
      <c r="B635" s="635" t="s">
        <v>544</v>
      </c>
      <c r="C635" s="657" t="s">
        <v>590</v>
      </c>
      <c r="D635" s="690"/>
      <c r="E635" s="690"/>
      <c r="F635" s="635" t="s">
        <v>1638</v>
      </c>
      <c r="G635" s="705"/>
      <c r="H635" s="639" t="s">
        <v>4021</v>
      </c>
      <c r="I635" s="695" t="s">
        <v>1639</v>
      </c>
      <c r="J635" s="659" t="s">
        <v>1640</v>
      </c>
      <c r="K635" s="655" t="s">
        <v>1641</v>
      </c>
      <c r="L635" s="659" t="s">
        <v>1642</v>
      </c>
      <c r="M635" s="655" t="s">
        <v>1569</v>
      </c>
      <c r="N635" s="689" t="s">
        <v>4007</v>
      </c>
      <c r="O635" s="689">
        <v>5</v>
      </c>
      <c r="P635" s="689">
        <f>VLOOKUP(O635,LOI_LPH[],2,TRUE)</f>
        <v>300</v>
      </c>
    </row>
    <row r="636" spans="1:16" ht="21.75" customHeight="1" outlineLevel="2" x14ac:dyDescent="0.2">
      <c r="A636" s="657">
        <v>430</v>
      </c>
      <c r="B636" s="635" t="s">
        <v>544</v>
      </c>
      <c r="C636" s="657" t="s">
        <v>590</v>
      </c>
      <c r="D636" s="690"/>
      <c r="E636" s="690"/>
      <c r="F636" s="635" t="s">
        <v>1723</v>
      </c>
      <c r="G636" s="705"/>
      <c r="H636" s="639" t="s">
        <v>4021</v>
      </c>
      <c r="I636" s="695"/>
      <c r="J636" s="659"/>
      <c r="K636" s="640" t="s">
        <v>3972</v>
      </c>
      <c r="L636" s="659" t="s">
        <v>1688</v>
      </c>
      <c r="M636" s="655" t="s">
        <v>1569</v>
      </c>
      <c r="N636" s="689" t="s">
        <v>4007</v>
      </c>
      <c r="O636" s="689">
        <v>5</v>
      </c>
      <c r="P636" s="689">
        <f>VLOOKUP(O636,LOI_LPH[],2,TRUE)</f>
        <v>300</v>
      </c>
    </row>
    <row r="637" spans="1:16" s="579" customFormat="1" ht="21.75" customHeight="1" outlineLevel="2" collapsed="1" x14ac:dyDescent="0.2">
      <c r="A637" s="711">
        <v>430</v>
      </c>
      <c r="B637" s="712" t="s">
        <v>544</v>
      </c>
      <c r="C637" s="713" t="s">
        <v>592</v>
      </c>
      <c r="D637" s="753"/>
      <c r="E637" s="753"/>
      <c r="F637" s="712" t="s">
        <v>593</v>
      </c>
      <c r="G637" s="712" t="s">
        <v>66</v>
      </c>
      <c r="H637" s="748" t="s">
        <v>47</v>
      </c>
      <c r="I637" s="759" t="s">
        <v>594</v>
      </c>
      <c r="J637" s="760" t="s">
        <v>47</v>
      </c>
      <c r="K637" s="748" t="s">
        <v>47</v>
      </c>
      <c r="L637" s="749" t="s">
        <v>47</v>
      </c>
      <c r="M637" s="748" t="s">
        <v>47</v>
      </c>
      <c r="N637" s="757" t="s">
        <v>4007</v>
      </c>
      <c r="O637" s="757">
        <v>3</v>
      </c>
      <c r="P637" s="757">
        <f>VLOOKUP(O637,LOI_LPH[],2,TRUE)</f>
        <v>200</v>
      </c>
    </row>
    <row r="638" spans="1:16" ht="21.75" customHeight="1" outlineLevel="2" x14ac:dyDescent="0.2">
      <c r="A638" s="657">
        <v>430</v>
      </c>
      <c r="B638" s="635" t="s">
        <v>544</v>
      </c>
      <c r="C638" s="657" t="s">
        <v>592</v>
      </c>
      <c r="D638" s="690"/>
      <c r="E638" s="690"/>
      <c r="F638" s="635" t="s">
        <v>1813</v>
      </c>
      <c r="G638" s="705"/>
      <c r="H638" s="639" t="s">
        <v>4021</v>
      </c>
      <c r="I638" s="695"/>
      <c r="J638" s="659"/>
      <c r="K638" s="640" t="s">
        <v>3972</v>
      </c>
      <c r="L638" s="659" t="s">
        <v>1644</v>
      </c>
      <c r="M638" s="655" t="s">
        <v>1569</v>
      </c>
      <c r="N638" s="689" t="s">
        <v>4007</v>
      </c>
      <c r="O638" s="689">
        <v>5</v>
      </c>
      <c r="P638" s="689">
        <f>VLOOKUP(O638,LOI_LPH[],2,TRUE)</f>
        <v>300</v>
      </c>
    </row>
    <row r="639" spans="1:16" ht="21.75" customHeight="1" outlineLevel="2" x14ac:dyDescent="0.25">
      <c r="A639" s="657">
        <v>430</v>
      </c>
      <c r="B639" s="635" t="s">
        <v>544</v>
      </c>
      <c r="C639" s="657" t="s">
        <v>592</v>
      </c>
      <c r="D639" s="690"/>
      <c r="E639" s="690"/>
      <c r="F639" s="635" t="s">
        <v>1638</v>
      </c>
      <c r="G639" s="705"/>
      <c r="H639" s="639" t="s">
        <v>4021</v>
      </c>
      <c r="I639" s="695" t="s">
        <v>1639</v>
      </c>
      <c r="J639" s="659" t="s">
        <v>1640</v>
      </c>
      <c r="K639" s="655" t="s">
        <v>1641</v>
      </c>
      <c r="L639" s="659" t="s">
        <v>1642</v>
      </c>
      <c r="M639" s="655" t="s">
        <v>1569</v>
      </c>
      <c r="N639" s="689" t="s">
        <v>4007</v>
      </c>
      <c r="O639" s="689">
        <v>5</v>
      </c>
      <c r="P639" s="689">
        <f>VLOOKUP(O639,LOI_LPH[],2,TRUE)</f>
        <v>300</v>
      </c>
    </row>
    <row r="640" spans="1:16" ht="21.75" customHeight="1" outlineLevel="2" x14ac:dyDescent="0.2">
      <c r="A640" s="657">
        <v>430</v>
      </c>
      <c r="B640" s="635" t="s">
        <v>544</v>
      </c>
      <c r="C640" s="657" t="s">
        <v>592</v>
      </c>
      <c r="D640" s="690"/>
      <c r="E640" s="690"/>
      <c r="F640" s="635" t="s">
        <v>1723</v>
      </c>
      <c r="G640" s="705"/>
      <c r="H640" s="639" t="s">
        <v>4021</v>
      </c>
      <c r="I640" s="695"/>
      <c r="J640" s="659"/>
      <c r="K640" s="640" t="s">
        <v>3972</v>
      </c>
      <c r="L640" s="659" t="s">
        <v>1688</v>
      </c>
      <c r="M640" s="655" t="s">
        <v>1569</v>
      </c>
      <c r="N640" s="689" t="s">
        <v>4007</v>
      </c>
      <c r="O640" s="689">
        <v>5</v>
      </c>
      <c r="P640" s="689">
        <f>VLOOKUP(O640,LOI_LPH[],2,TRUE)</f>
        <v>300</v>
      </c>
    </row>
    <row r="641" spans="1:16" s="579" customFormat="1" ht="21.75" customHeight="1" outlineLevel="2" collapsed="1" x14ac:dyDescent="0.2">
      <c r="A641" s="711">
        <v>430</v>
      </c>
      <c r="B641" s="712" t="s">
        <v>544</v>
      </c>
      <c r="C641" s="713" t="s">
        <v>595</v>
      </c>
      <c r="D641" s="753"/>
      <c r="E641" s="753"/>
      <c r="F641" s="712" t="s">
        <v>596</v>
      </c>
      <c r="G641" s="712" t="s">
        <v>66</v>
      </c>
      <c r="H641" s="748" t="s">
        <v>47</v>
      </c>
      <c r="I641" s="759" t="s">
        <v>597</v>
      </c>
      <c r="J641" s="760" t="s">
        <v>47</v>
      </c>
      <c r="K641" s="748" t="s">
        <v>47</v>
      </c>
      <c r="L641" s="749" t="s">
        <v>47</v>
      </c>
      <c r="M641" s="748" t="s">
        <v>47</v>
      </c>
      <c r="N641" s="757" t="s">
        <v>4007</v>
      </c>
      <c r="O641" s="757">
        <v>3</v>
      </c>
      <c r="P641" s="757">
        <f>VLOOKUP(O641,LOI_LPH[],2,TRUE)</f>
        <v>200</v>
      </c>
    </row>
    <row r="642" spans="1:16" ht="21.75" customHeight="1" outlineLevel="2" x14ac:dyDescent="0.2">
      <c r="A642" s="657">
        <v>430</v>
      </c>
      <c r="B642" s="635" t="s">
        <v>544</v>
      </c>
      <c r="C642" s="657" t="s">
        <v>595</v>
      </c>
      <c r="D642" s="690"/>
      <c r="E642" s="690"/>
      <c r="F642" s="635" t="s">
        <v>1813</v>
      </c>
      <c r="G642" s="705"/>
      <c r="H642" s="639" t="s">
        <v>4021</v>
      </c>
      <c r="I642" s="695"/>
      <c r="J642" s="659"/>
      <c r="K642" s="640" t="s">
        <v>3972</v>
      </c>
      <c r="L642" s="659" t="s">
        <v>1644</v>
      </c>
      <c r="M642" s="655" t="s">
        <v>1569</v>
      </c>
      <c r="N642" s="689" t="s">
        <v>4007</v>
      </c>
      <c r="O642" s="689">
        <v>5</v>
      </c>
      <c r="P642" s="689">
        <f>VLOOKUP(O642,LOI_LPH[],2,TRUE)</f>
        <v>300</v>
      </c>
    </row>
    <row r="643" spans="1:16" ht="21.75" customHeight="1" outlineLevel="2" x14ac:dyDescent="0.25">
      <c r="A643" s="657">
        <v>430</v>
      </c>
      <c r="B643" s="635" t="s">
        <v>544</v>
      </c>
      <c r="C643" s="657" t="s">
        <v>595</v>
      </c>
      <c r="D643" s="690"/>
      <c r="E643" s="690"/>
      <c r="F643" s="635" t="s">
        <v>1638</v>
      </c>
      <c r="G643" s="705"/>
      <c r="H643" s="639" t="s">
        <v>4021</v>
      </c>
      <c r="I643" s="695" t="s">
        <v>1639</v>
      </c>
      <c r="J643" s="659" t="s">
        <v>1640</v>
      </c>
      <c r="K643" s="655" t="s">
        <v>1641</v>
      </c>
      <c r="L643" s="659" t="s">
        <v>1642</v>
      </c>
      <c r="M643" s="655" t="s">
        <v>1569</v>
      </c>
      <c r="N643" s="689" t="s">
        <v>4007</v>
      </c>
      <c r="O643" s="689">
        <v>5</v>
      </c>
      <c r="P643" s="689">
        <f>VLOOKUP(O643,LOI_LPH[],2,TRUE)</f>
        <v>300</v>
      </c>
    </row>
    <row r="644" spans="1:16" ht="21.75" customHeight="1" outlineLevel="2" x14ac:dyDescent="0.2">
      <c r="A644" s="657">
        <v>430</v>
      </c>
      <c r="B644" s="635" t="s">
        <v>544</v>
      </c>
      <c r="C644" s="657" t="s">
        <v>595</v>
      </c>
      <c r="D644" s="690"/>
      <c r="E644" s="690"/>
      <c r="F644" s="635" t="s">
        <v>1723</v>
      </c>
      <c r="G644" s="705"/>
      <c r="H644" s="639" t="s">
        <v>4021</v>
      </c>
      <c r="I644" s="695"/>
      <c r="J644" s="659"/>
      <c r="K644" s="640" t="s">
        <v>3972</v>
      </c>
      <c r="L644" s="659" t="s">
        <v>1688</v>
      </c>
      <c r="M644" s="655" t="s">
        <v>1569</v>
      </c>
      <c r="N644" s="689" t="s">
        <v>4007</v>
      </c>
      <c r="O644" s="689">
        <v>5</v>
      </c>
      <c r="P644" s="689">
        <f>VLOOKUP(O644,LOI_LPH[],2,TRUE)</f>
        <v>300</v>
      </c>
    </row>
    <row r="645" spans="1:16" s="579" customFormat="1" ht="21.75" customHeight="1" outlineLevel="2" x14ac:dyDescent="0.2">
      <c r="A645" s="701">
        <v>430</v>
      </c>
      <c r="B645" s="666" t="s">
        <v>544</v>
      </c>
      <c r="C645" s="678" t="s">
        <v>599</v>
      </c>
      <c r="D645" s="691"/>
      <c r="E645" s="691"/>
      <c r="F645" s="666" t="s">
        <v>600</v>
      </c>
      <c r="G645" s="666" t="s">
        <v>47</v>
      </c>
      <c r="H645" s="671" t="s">
        <v>47</v>
      </c>
      <c r="I645" s="761" t="s">
        <v>66</v>
      </c>
      <c r="J645" s="762" t="s">
        <v>47</v>
      </c>
      <c r="K645" s="671" t="s">
        <v>47</v>
      </c>
      <c r="L645" s="672" t="s">
        <v>47</v>
      </c>
      <c r="M645" s="671" t="s">
        <v>47</v>
      </c>
      <c r="N645" s="700" t="s">
        <v>4007</v>
      </c>
      <c r="O645" s="700">
        <v>3</v>
      </c>
      <c r="P645" s="700">
        <f>VLOOKUP(O645,LOI_LPH[],2,TRUE)</f>
        <v>200</v>
      </c>
    </row>
    <row r="646" spans="1:16" s="579" customFormat="1" ht="21.75" customHeight="1" outlineLevel="2" x14ac:dyDescent="0.2">
      <c r="A646" s="711">
        <v>430</v>
      </c>
      <c r="B646" s="712" t="s">
        <v>544</v>
      </c>
      <c r="C646" s="713" t="s">
        <v>601</v>
      </c>
      <c r="D646" s="753"/>
      <c r="E646" s="753"/>
      <c r="F646" s="712" t="s">
        <v>602</v>
      </c>
      <c r="G646" s="712" t="s">
        <v>66</v>
      </c>
      <c r="H646" s="748" t="s">
        <v>47</v>
      </c>
      <c r="I646" s="759" t="s">
        <v>603</v>
      </c>
      <c r="J646" s="760" t="s">
        <v>47</v>
      </c>
      <c r="K646" s="748" t="s">
        <v>47</v>
      </c>
      <c r="L646" s="749" t="s">
        <v>47</v>
      </c>
      <c r="M646" s="748" t="s">
        <v>47</v>
      </c>
      <c r="N646" s="757" t="s">
        <v>4007</v>
      </c>
      <c r="O646" s="757">
        <v>3</v>
      </c>
      <c r="P646" s="757">
        <f>VLOOKUP(O646,LOI_LPH[],2,TRUE)</f>
        <v>200</v>
      </c>
    </row>
    <row r="647" spans="1:16" s="579" customFormat="1" ht="21.75" customHeight="1" outlineLevel="2" x14ac:dyDescent="0.2">
      <c r="A647" s="711">
        <v>430</v>
      </c>
      <c r="B647" s="712" t="s">
        <v>544</v>
      </c>
      <c r="C647" s="713" t="s">
        <v>605</v>
      </c>
      <c r="D647" s="753"/>
      <c r="E647" s="753"/>
      <c r="F647" s="712" t="s">
        <v>606</v>
      </c>
      <c r="G647" s="712" t="s">
        <v>603</v>
      </c>
      <c r="H647" s="748" t="s">
        <v>47</v>
      </c>
      <c r="I647" s="759"/>
      <c r="J647" s="760" t="s">
        <v>47</v>
      </c>
      <c r="K647" s="748" t="s">
        <v>47</v>
      </c>
      <c r="L647" s="749" t="s">
        <v>47</v>
      </c>
      <c r="M647" s="748" t="s">
        <v>47</v>
      </c>
      <c r="N647" s="757" t="s">
        <v>4007</v>
      </c>
      <c r="O647" s="757">
        <v>3</v>
      </c>
      <c r="P647" s="757">
        <f>VLOOKUP(O647,LOI_LPH[],2,TRUE)</f>
        <v>200</v>
      </c>
    </row>
    <row r="648" spans="1:16" s="579" customFormat="1" ht="21.75" customHeight="1" outlineLevel="2" collapsed="1" x14ac:dyDescent="0.2">
      <c r="A648" s="711">
        <v>430</v>
      </c>
      <c r="B648" s="712" t="s">
        <v>544</v>
      </c>
      <c r="C648" s="713" t="s">
        <v>607</v>
      </c>
      <c r="D648" s="753"/>
      <c r="E648" s="753"/>
      <c r="F648" s="712" t="s">
        <v>608</v>
      </c>
      <c r="G648" s="712" t="s">
        <v>271</v>
      </c>
      <c r="H648" s="748" t="s">
        <v>47</v>
      </c>
      <c r="I648" s="759" t="s">
        <v>475</v>
      </c>
      <c r="J648" s="760" t="s">
        <v>47</v>
      </c>
      <c r="K648" s="748" t="s">
        <v>47</v>
      </c>
      <c r="L648" s="749" t="s">
        <v>47</v>
      </c>
      <c r="M648" s="748" t="s">
        <v>47</v>
      </c>
      <c r="N648" s="757" t="s">
        <v>4007</v>
      </c>
      <c r="O648" s="757">
        <v>3</v>
      </c>
      <c r="P648" s="757">
        <f>VLOOKUP(O648,LOI_LPH[],2,TRUE)</f>
        <v>200</v>
      </c>
    </row>
    <row r="649" spans="1:16" ht="21.75" customHeight="1" outlineLevel="2" x14ac:dyDescent="0.2">
      <c r="A649" s="657">
        <v>430</v>
      </c>
      <c r="B649" s="635" t="s">
        <v>544</v>
      </c>
      <c r="C649" s="657" t="s">
        <v>607</v>
      </c>
      <c r="D649" s="690"/>
      <c r="E649" s="690"/>
      <c r="F649" s="635" t="s">
        <v>1814</v>
      </c>
      <c r="G649" s="635"/>
      <c r="H649" s="639" t="s">
        <v>4021</v>
      </c>
      <c r="I649" s="695"/>
      <c r="J649" s="659"/>
      <c r="K649" s="640" t="s">
        <v>1518</v>
      </c>
      <c r="L649" s="659" t="s">
        <v>47</v>
      </c>
      <c r="M649" s="655" t="s">
        <v>1815</v>
      </c>
      <c r="N649" s="643" t="s">
        <v>4007</v>
      </c>
      <c r="O649" s="643">
        <v>5</v>
      </c>
      <c r="P649" s="643">
        <f>VLOOKUP(O649,LOI_LPH[],2,TRUE)</f>
        <v>300</v>
      </c>
    </row>
    <row r="650" spans="1:16" ht="21.75" customHeight="1" outlineLevel="2" x14ac:dyDescent="0.2">
      <c r="A650" s="657">
        <v>430</v>
      </c>
      <c r="B650" s="635" t="s">
        <v>544</v>
      </c>
      <c r="C650" s="657" t="s">
        <v>607</v>
      </c>
      <c r="D650" s="690"/>
      <c r="E650" s="690"/>
      <c r="F650" s="635" t="s">
        <v>1601</v>
      </c>
      <c r="G650" s="635"/>
      <c r="H650" s="639" t="s">
        <v>4021</v>
      </c>
      <c r="I650" s="695"/>
      <c r="J650" s="659"/>
      <c r="K650" s="640" t="s">
        <v>3972</v>
      </c>
      <c r="L650" s="659" t="s">
        <v>1568</v>
      </c>
      <c r="M650" s="655" t="s">
        <v>1569</v>
      </c>
      <c r="N650" s="643" t="s">
        <v>4007</v>
      </c>
      <c r="O650" s="643">
        <v>5</v>
      </c>
      <c r="P650" s="643">
        <f>VLOOKUP(O650,LOI_LPH[],2,TRUE)</f>
        <v>300</v>
      </c>
    </row>
    <row r="651" spans="1:16" ht="21.75" customHeight="1" outlineLevel="2" x14ac:dyDescent="0.25">
      <c r="A651" s="657">
        <v>430</v>
      </c>
      <c r="B651" s="635" t="s">
        <v>544</v>
      </c>
      <c r="C651" s="657" t="s">
        <v>607</v>
      </c>
      <c r="D651" s="690"/>
      <c r="E651" s="690"/>
      <c r="F651" s="635" t="s">
        <v>881</v>
      </c>
      <c r="G651" s="635"/>
      <c r="H651" s="639" t="s">
        <v>4021</v>
      </c>
      <c r="I651" s="695" t="s">
        <v>1570</v>
      </c>
      <c r="J651" s="659" t="s">
        <v>1571</v>
      </c>
      <c r="K651" s="655" t="s">
        <v>1533</v>
      </c>
      <c r="L651" s="659" t="s">
        <v>1564</v>
      </c>
      <c r="M651" s="655" t="s">
        <v>1572</v>
      </c>
      <c r="N651" s="643" t="s">
        <v>4007</v>
      </c>
      <c r="O651" s="643">
        <v>5</v>
      </c>
      <c r="P651" s="643">
        <f>VLOOKUP(O651,LOI_LPH[],2,TRUE)</f>
        <v>300</v>
      </c>
    </row>
    <row r="652" spans="1:16" ht="21.75" customHeight="1" outlineLevel="2" x14ac:dyDescent="0.25">
      <c r="A652" s="657">
        <v>430</v>
      </c>
      <c r="B652" s="635" t="s">
        <v>544</v>
      </c>
      <c r="C652" s="657" t="s">
        <v>607</v>
      </c>
      <c r="D652" s="690"/>
      <c r="E652" s="690"/>
      <c r="F652" s="635" t="s">
        <v>1592</v>
      </c>
      <c r="G652" s="635"/>
      <c r="H652" s="639" t="s">
        <v>4021</v>
      </c>
      <c r="I652" s="695" t="s">
        <v>1536</v>
      </c>
      <c r="J652" s="659" t="s">
        <v>1532</v>
      </c>
      <c r="K652" s="655" t="s">
        <v>1533</v>
      </c>
      <c r="L652" s="659" t="s">
        <v>1564</v>
      </c>
      <c r="M652" s="655" t="s">
        <v>1567</v>
      </c>
      <c r="N652" s="643" t="s">
        <v>4007</v>
      </c>
      <c r="O652" s="643">
        <v>8</v>
      </c>
      <c r="P652" s="643">
        <f>VLOOKUP(O652,LOI_LPH[],2,TRUE)</f>
        <v>500</v>
      </c>
    </row>
    <row r="653" spans="1:16" ht="21.75" customHeight="1" outlineLevel="2" x14ac:dyDescent="0.25">
      <c r="A653" s="657">
        <v>430</v>
      </c>
      <c r="B653" s="635" t="s">
        <v>544</v>
      </c>
      <c r="C653" s="657" t="s">
        <v>607</v>
      </c>
      <c r="D653" s="690"/>
      <c r="E653" s="690"/>
      <c r="F653" s="635" t="s">
        <v>885</v>
      </c>
      <c r="G653" s="635"/>
      <c r="H653" s="639" t="s">
        <v>4021</v>
      </c>
      <c r="I653" s="695"/>
      <c r="J653" s="659"/>
      <c r="K653" s="655" t="s">
        <v>1533</v>
      </c>
      <c r="L653" s="659" t="s">
        <v>1564</v>
      </c>
      <c r="M653" s="655" t="s">
        <v>1573</v>
      </c>
      <c r="N653" s="643" t="s">
        <v>4007</v>
      </c>
      <c r="O653" s="643">
        <v>5</v>
      </c>
      <c r="P653" s="643">
        <f>VLOOKUP(O653,LOI_LPH[],2,TRUE)</f>
        <v>300</v>
      </c>
    </row>
    <row r="654" spans="1:16" ht="21.75" customHeight="1" outlineLevel="2" x14ac:dyDescent="0.25">
      <c r="A654" s="657">
        <v>430</v>
      </c>
      <c r="B654" s="635" t="s">
        <v>544</v>
      </c>
      <c r="C654" s="657" t="s">
        <v>607</v>
      </c>
      <c r="D654" s="693"/>
      <c r="E654" s="693"/>
      <c r="F654" s="635" t="s">
        <v>1582</v>
      </c>
      <c r="G654" s="635" t="s">
        <v>1521</v>
      </c>
      <c r="H654" s="639" t="s">
        <v>4021</v>
      </c>
      <c r="I654" s="655" t="s">
        <v>1521</v>
      </c>
      <c r="J654" s="659" t="s">
        <v>1571</v>
      </c>
      <c r="K654" s="655" t="s">
        <v>1533</v>
      </c>
      <c r="L654" s="659" t="s">
        <v>1564</v>
      </c>
      <c r="M654" s="655" t="s">
        <v>1583</v>
      </c>
      <c r="N654" s="643" t="s">
        <v>4007</v>
      </c>
      <c r="O654" s="643">
        <v>3</v>
      </c>
      <c r="P654" s="643">
        <f>VLOOKUP(O654,LOI_LPH[],2,TRUE)</f>
        <v>200</v>
      </c>
    </row>
    <row r="655" spans="1:16" ht="21.75" customHeight="1" outlineLevel="2" x14ac:dyDescent="0.2">
      <c r="A655" s="657">
        <v>430</v>
      </c>
      <c r="B655" s="635" t="s">
        <v>544</v>
      </c>
      <c r="C655" s="657" t="s">
        <v>607</v>
      </c>
      <c r="D655" s="690"/>
      <c r="E655" s="690"/>
      <c r="F655" s="635" t="s">
        <v>1610</v>
      </c>
      <c r="G655" s="635"/>
      <c r="H655" s="639" t="s">
        <v>4021</v>
      </c>
      <c r="I655" s="695"/>
      <c r="J655" s="659"/>
      <c r="K655" s="640" t="s">
        <v>1520</v>
      </c>
      <c r="L655" s="659" t="s">
        <v>1564</v>
      </c>
      <c r="M655" s="655" t="s">
        <v>1565</v>
      </c>
      <c r="N655" s="643" t="s">
        <v>4007</v>
      </c>
      <c r="O655" s="643">
        <v>5</v>
      </c>
      <c r="P655" s="643">
        <f>VLOOKUP(O655,LOI_LPH[],2,TRUE)</f>
        <v>300</v>
      </c>
    </row>
    <row r="656" spans="1:16" ht="21.75" customHeight="1" outlineLevel="2" x14ac:dyDescent="0.2">
      <c r="A656" s="657">
        <v>430</v>
      </c>
      <c r="B656" s="635" t="s">
        <v>544</v>
      </c>
      <c r="C656" s="657" t="s">
        <v>607</v>
      </c>
      <c r="D656" s="690"/>
      <c r="E656" s="690"/>
      <c r="F656" s="635" t="s">
        <v>1816</v>
      </c>
      <c r="G656" s="635"/>
      <c r="H656" s="639" t="s">
        <v>4021</v>
      </c>
      <c r="I656" s="695"/>
      <c r="J656" s="659"/>
      <c r="K656" s="640" t="s">
        <v>1520</v>
      </c>
      <c r="L656" s="659" t="s">
        <v>1564</v>
      </c>
      <c r="M656" s="655" t="s">
        <v>1565</v>
      </c>
      <c r="N656" s="643" t="s">
        <v>4007</v>
      </c>
      <c r="O656" s="643">
        <v>5</v>
      </c>
      <c r="P656" s="643">
        <f>VLOOKUP(O656,LOI_LPH[],2,TRUE)</f>
        <v>300</v>
      </c>
    </row>
    <row r="657" spans="1:16" ht="21.75" customHeight="1" outlineLevel="2" x14ac:dyDescent="0.2">
      <c r="A657" s="657">
        <v>430</v>
      </c>
      <c r="B657" s="635" t="s">
        <v>544</v>
      </c>
      <c r="C657" s="657" t="s">
        <v>607</v>
      </c>
      <c r="D657" s="690"/>
      <c r="E657" s="690"/>
      <c r="F657" s="635" t="s">
        <v>1817</v>
      </c>
      <c r="G657" s="635"/>
      <c r="H657" s="639" t="s">
        <v>4021</v>
      </c>
      <c r="I657" s="695"/>
      <c r="J657" s="659"/>
      <c r="K657" s="640" t="s">
        <v>1518</v>
      </c>
      <c r="L657" s="659" t="s">
        <v>47</v>
      </c>
      <c r="M657" s="655" t="s">
        <v>1818</v>
      </c>
      <c r="N657" s="643" t="s">
        <v>4007</v>
      </c>
      <c r="O657" s="643">
        <v>5</v>
      </c>
      <c r="P657" s="643">
        <f>VLOOKUP(O657,LOI_LPH[],2,TRUE)</f>
        <v>300</v>
      </c>
    </row>
    <row r="658" spans="1:16" ht="21.75" customHeight="1" outlineLevel="2" x14ac:dyDescent="0.2">
      <c r="A658" s="657">
        <v>430</v>
      </c>
      <c r="B658" s="635" t="s">
        <v>544</v>
      </c>
      <c r="C658" s="657" t="s">
        <v>607</v>
      </c>
      <c r="D658" s="690"/>
      <c r="E658" s="690"/>
      <c r="F658" s="635" t="s">
        <v>1819</v>
      </c>
      <c r="G658" s="635"/>
      <c r="H658" s="639" t="s">
        <v>4021</v>
      </c>
      <c r="I658" s="695"/>
      <c r="J658" s="659"/>
      <c r="K658" s="640" t="s">
        <v>3972</v>
      </c>
      <c r="L658" s="659" t="s">
        <v>1596</v>
      </c>
      <c r="M658" s="655" t="s">
        <v>1569</v>
      </c>
      <c r="N658" s="643" t="s">
        <v>4007</v>
      </c>
      <c r="O658" s="643">
        <v>5</v>
      </c>
      <c r="P658" s="643">
        <f>VLOOKUP(O658,LOI_LPH[],2,TRUE)</f>
        <v>300</v>
      </c>
    </row>
    <row r="659" spans="1:16" ht="21.75" customHeight="1" outlineLevel="2" x14ac:dyDescent="0.2">
      <c r="A659" s="657">
        <v>430</v>
      </c>
      <c r="B659" s="635" t="s">
        <v>544</v>
      </c>
      <c r="C659" s="657" t="s">
        <v>607</v>
      </c>
      <c r="D659" s="690"/>
      <c r="E659" s="690"/>
      <c r="F659" s="635" t="s">
        <v>3914</v>
      </c>
      <c r="G659" s="635"/>
      <c r="H659" s="639" t="s">
        <v>4021</v>
      </c>
      <c r="I659" s="695"/>
      <c r="J659" s="659"/>
      <c r="K659" s="640" t="s">
        <v>1518</v>
      </c>
      <c r="L659" s="659"/>
      <c r="M659" s="655" t="s">
        <v>1565</v>
      </c>
      <c r="N659" s="643" t="s">
        <v>4007</v>
      </c>
      <c r="O659" s="643">
        <v>5</v>
      </c>
      <c r="P659" s="643">
        <f>VLOOKUP(O659,LOI_LPH[],2,TRUE)</f>
        <v>300</v>
      </c>
    </row>
    <row r="660" spans="1:16" s="579" customFormat="1" ht="21.75" customHeight="1" outlineLevel="2" x14ac:dyDescent="0.2">
      <c r="A660" s="711">
        <v>430</v>
      </c>
      <c r="B660" s="712" t="s">
        <v>544</v>
      </c>
      <c r="C660" s="713" t="s">
        <v>609</v>
      </c>
      <c r="D660" s="753"/>
      <c r="E660" s="753"/>
      <c r="F660" s="712" t="s">
        <v>610</v>
      </c>
      <c r="G660" s="712" t="s">
        <v>271</v>
      </c>
      <c r="H660" s="748" t="s">
        <v>47</v>
      </c>
      <c r="I660" s="759" t="s">
        <v>475</v>
      </c>
      <c r="J660" s="760" t="s">
        <v>47</v>
      </c>
      <c r="K660" s="748" t="s">
        <v>47</v>
      </c>
      <c r="L660" s="749" t="s">
        <v>47</v>
      </c>
      <c r="M660" s="748" t="s">
        <v>47</v>
      </c>
      <c r="N660" s="757" t="s">
        <v>4007</v>
      </c>
      <c r="O660" s="757">
        <v>3</v>
      </c>
      <c r="P660" s="757">
        <f>VLOOKUP(O660,LOI_LPH[],2,TRUE)</f>
        <v>200</v>
      </c>
    </row>
    <row r="661" spans="1:16" s="579" customFormat="1" ht="21.75" customHeight="1" outlineLevel="2" collapsed="1" x14ac:dyDescent="0.2">
      <c r="A661" s="711">
        <v>430</v>
      </c>
      <c r="B661" s="712" t="s">
        <v>544</v>
      </c>
      <c r="C661" s="713" t="s">
        <v>611</v>
      </c>
      <c r="D661" s="753"/>
      <c r="E661" s="753"/>
      <c r="F661" s="712" t="s">
        <v>612</v>
      </c>
      <c r="G661" s="712" t="s">
        <v>613</v>
      </c>
      <c r="H661" s="748" t="s">
        <v>47</v>
      </c>
      <c r="I661" s="759"/>
      <c r="J661" s="760" t="s">
        <v>47</v>
      </c>
      <c r="K661" s="748" t="s">
        <v>47</v>
      </c>
      <c r="L661" s="749" t="s">
        <v>47</v>
      </c>
      <c r="M661" s="748" t="s">
        <v>47</v>
      </c>
      <c r="N661" s="757" t="s">
        <v>4007</v>
      </c>
      <c r="O661" s="757">
        <v>3</v>
      </c>
      <c r="P661" s="757">
        <f>VLOOKUP(O661,LOI_LPH[],2,TRUE)</f>
        <v>200</v>
      </c>
    </row>
    <row r="662" spans="1:16" ht="21.75" customHeight="1" outlineLevel="2" x14ac:dyDescent="0.2">
      <c r="A662" s="657">
        <v>430</v>
      </c>
      <c r="B662" s="635" t="s">
        <v>544</v>
      </c>
      <c r="C662" s="657" t="s">
        <v>611</v>
      </c>
      <c r="D662" s="690"/>
      <c r="E662" s="690"/>
      <c r="F662" s="635" t="s">
        <v>1820</v>
      </c>
      <c r="G662" s="705"/>
      <c r="H662" s="639" t="s">
        <v>4021</v>
      </c>
      <c r="I662" s="695"/>
      <c r="J662" s="659"/>
      <c r="K662" s="640" t="s">
        <v>1518</v>
      </c>
      <c r="L662" s="659" t="s">
        <v>47</v>
      </c>
      <c r="M662" s="655" t="s">
        <v>1821</v>
      </c>
      <c r="N662" s="689" t="s">
        <v>4007</v>
      </c>
      <c r="O662" s="689">
        <v>5</v>
      </c>
      <c r="P662" s="689">
        <f>VLOOKUP(O662,LOI_LPH[],2,TRUE)</f>
        <v>300</v>
      </c>
    </row>
    <row r="663" spans="1:16" ht="21.75" customHeight="1" outlineLevel="2" x14ac:dyDescent="0.2">
      <c r="A663" s="657">
        <v>430</v>
      </c>
      <c r="B663" s="635" t="s">
        <v>544</v>
      </c>
      <c r="C663" s="657" t="s">
        <v>611</v>
      </c>
      <c r="D663" s="690"/>
      <c r="E663" s="690"/>
      <c r="F663" s="635" t="s">
        <v>1625</v>
      </c>
      <c r="G663" s="705"/>
      <c r="H663" s="639" t="s">
        <v>4021</v>
      </c>
      <c r="I663" s="695"/>
      <c r="J663" s="659"/>
      <c r="K663" s="640" t="s">
        <v>3972</v>
      </c>
      <c r="L663" s="659" t="s">
        <v>1648</v>
      </c>
      <c r="M663" s="655" t="s">
        <v>1569</v>
      </c>
      <c r="N663" s="689" t="s">
        <v>4007</v>
      </c>
      <c r="O663" s="689">
        <v>5</v>
      </c>
      <c r="P663" s="689">
        <f>VLOOKUP(O663,LOI_LPH[],2,TRUE)</f>
        <v>300</v>
      </c>
    </row>
    <row r="664" spans="1:16" s="579" customFormat="1" ht="21.75" customHeight="1" outlineLevel="2" collapsed="1" x14ac:dyDescent="0.2">
      <c r="A664" s="711">
        <v>430</v>
      </c>
      <c r="B664" s="712" t="s">
        <v>544</v>
      </c>
      <c r="C664" s="713" t="s">
        <v>615</v>
      </c>
      <c r="D664" s="753"/>
      <c r="E664" s="753"/>
      <c r="F664" s="712" t="s">
        <v>616</v>
      </c>
      <c r="G664" s="712" t="s">
        <v>271</v>
      </c>
      <c r="H664" s="748" t="s">
        <v>47</v>
      </c>
      <c r="I664" s="759" t="s">
        <v>617</v>
      </c>
      <c r="J664" s="760" t="s">
        <v>47</v>
      </c>
      <c r="K664" s="748" t="s">
        <v>47</v>
      </c>
      <c r="L664" s="749" t="s">
        <v>47</v>
      </c>
      <c r="M664" s="748" t="s">
        <v>47</v>
      </c>
      <c r="N664" s="757" t="s">
        <v>4007</v>
      </c>
      <c r="O664" s="757">
        <v>3</v>
      </c>
      <c r="P664" s="757">
        <f>VLOOKUP(O664,LOI_LPH[],2,TRUE)</f>
        <v>200</v>
      </c>
    </row>
    <row r="665" spans="1:16" ht="21.75" customHeight="1" outlineLevel="2" x14ac:dyDescent="0.2">
      <c r="A665" s="657">
        <v>430</v>
      </c>
      <c r="B665" s="635" t="s">
        <v>544</v>
      </c>
      <c r="C665" s="657" t="s">
        <v>615</v>
      </c>
      <c r="D665" s="690"/>
      <c r="E665" s="690"/>
      <c r="F665" s="635" t="s">
        <v>1784</v>
      </c>
      <c r="G665" s="705"/>
      <c r="H665" s="639" t="s">
        <v>4021</v>
      </c>
      <c r="I665" s="695"/>
      <c r="J665" s="659"/>
      <c r="K665" s="640" t="s">
        <v>3972</v>
      </c>
      <c r="L665" s="659" t="s">
        <v>4057</v>
      </c>
      <c r="M665" s="655" t="s">
        <v>1569</v>
      </c>
      <c r="N665" s="689" t="s">
        <v>4007</v>
      </c>
      <c r="O665" s="689">
        <v>5</v>
      </c>
      <c r="P665" s="689">
        <f>VLOOKUP(O665,LOI_LPH[],2,TRUE)</f>
        <v>300</v>
      </c>
    </row>
    <row r="666" spans="1:16" ht="21.75" customHeight="1" outlineLevel="2" x14ac:dyDescent="0.2">
      <c r="A666" s="657">
        <v>430</v>
      </c>
      <c r="B666" s="635" t="s">
        <v>544</v>
      </c>
      <c r="C666" s="657" t="s">
        <v>615</v>
      </c>
      <c r="D666" s="690"/>
      <c r="E666" s="690"/>
      <c r="F666" s="635" t="s">
        <v>1711</v>
      </c>
      <c r="G666" s="705"/>
      <c r="H666" s="639" t="s">
        <v>4021</v>
      </c>
      <c r="I666" s="695"/>
      <c r="J666" s="659"/>
      <c r="K666" s="640" t="s">
        <v>3972</v>
      </c>
      <c r="L666" s="659" t="s">
        <v>1596</v>
      </c>
      <c r="M666" s="655" t="s">
        <v>1569</v>
      </c>
      <c r="N666" s="689" t="s">
        <v>4007</v>
      </c>
      <c r="O666" s="689">
        <v>5</v>
      </c>
      <c r="P666" s="689">
        <f>VLOOKUP(O666,LOI_LPH[],2,TRUE)</f>
        <v>300</v>
      </c>
    </row>
    <row r="667" spans="1:16" s="580" customFormat="1" ht="21.75" customHeight="1" outlineLevel="2" x14ac:dyDescent="0.25">
      <c r="A667" s="711">
        <v>430</v>
      </c>
      <c r="B667" s="712" t="s">
        <v>544</v>
      </c>
      <c r="C667" s="713" t="s">
        <v>619</v>
      </c>
      <c r="D667" s="753"/>
      <c r="E667" s="753"/>
      <c r="F667" s="712" t="s">
        <v>620</v>
      </c>
      <c r="G667" s="712" t="s">
        <v>271</v>
      </c>
      <c r="H667" s="748" t="s">
        <v>47</v>
      </c>
      <c r="I667" s="759" t="s">
        <v>475</v>
      </c>
      <c r="J667" s="760" t="s">
        <v>47</v>
      </c>
      <c r="K667" s="748" t="s">
        <v>47</v>
      </c>
      <c r="L667" s="749" t="s">
        <v>47</v>
      </c>
      <c r="M667" s="748" t="s">
        <v>47</v>
      </c>
      <c r="N667" s="757" t="s">
        <v>4007</v>
      </c>
      <c r="O667" s="757">
        <v>3</v>
      </c>
      <c r="P667" s="757">
        <f>VLOOKUP(O667,LOI_LPH[],2,TRUE)</f>
        <v>200</v>
      </c>
    </row>
    <row r="668" spans="1:16" s="580" customFormat="1" ht="21.75" customHeight="1" outlineLevel="2" x14ac:dyDescent="0.25">
      <c r="A668" s="711">
        <v>430</v>
      </c>
      <c r="B668" s="712" t="s">
        <v>544</v>
      </c>
      <c r="C668" s="713" t="s">
        <v>621</v>
      </c>
      <c r="D668" s="753"/>
      <c r="E668" s="753"/>
      <c r="F668" s="712" t="s">
        <v>4031</v>
      </c>
      <c r="G668" s="712" t="s">
        <v>66</v>
      </c>
      <c r="H668" s="748" t="s">
        <v>47</v>
      </c>
      <c r="I668" s="759" t="s">
        <v>66</v>
      </c>
      <c r="J668" s="760" t="s">
        <v>47</v>
      </c>
      <c r="K668" s="748" t="s">
        <v>47</v>
      </c>
      <c r="L668" s="749" t="s">
        <v>47</v>
      </c>
      <c r="M668" s="748" t="s">
        <v>47</v>
      </c>
      <c r="N668" s="757" t="s">
        <v>4007</v>
      </c>
      <c r="O668" s="757">
        <v>3</v>
      </c>
      <c r="P668" s="757">
        <f>VLOOKUP(O668,LOI_LPH[],2,TRUE)</f>
        <v>200</v>
      </c>
    </row>
    <row r="669" spans="1:16" s="580" customFormat="1" ht="21.75" customHeight="1" outlineLevel="2" collapsed="1" x14ac:dyDescent="0.25">
      <c r="A669" s="701">
        <v>430</v>
      </c>
      <c r="B669" s="666" t="s">
        <v>544</v>
      </c>
      <c r="C669" s="678" t="s">
        <v>623</v>
      </c>
      <c r="D669" s="691"/>
      <c r="E669" s="691"/>
      <c r="F669" s="666" t="s">
        <v>497</v>
      </c>
      <c r="G669" s="666" t="s">
        <v>324</v>
      </c>
      <c r="H669" s="671" t="s">
        <v>47</v>
      </c>
      <c r="I669" s="761" t="s">
        <v>367</v>
      </c>
      <c r="J669" s="762" t="s">
        <v>47</v>
      </c>
      <c r="K669" s="671" t="s">
        <v>47</v>
      </c>
      <c r="L669" s="672" t="s">
        <v>47</v>
      </c>
      <c r="M669" s="671" t="s">
        <v>47</v>
      </c>
      <c r="N669" s="700" t="s">
        <v>4007</v>
      </c>
      <c r="O669" s="700">
        <v>3</v>
      </c>
      <c r="P669" s="700">
        <f>VLOOKUP(O669,LOI_LPH[],2,TRUE)</f>
        <v>200</v>
      </c>
    </row>
    <row r="670" spans="1:16" ht="21.75" customHeight="1" outlineLevel="2" x14ac:dyDescent="0.2">
      <c r="A670" s="657">
        <v>430</v>
      </c>
      <c r="B670" s="635" t="s">
        <v>544</v>
      </c>
      <c r="C670" s="657" t="s">
        <v>623</v>
      </c>
      <c r="D670" s="690"/>
      <c r="E670" s="690"/>
      <c r="F670" s="635" t="s">
        <v>1822</v>
      </c>
      <c r="G670" s="705"/>
      <c r="H670" s="639" t="s">
        <v>4021</v>
      </c>
      <c r="I670" s="695"/>
      <c r="J670" s="659"/>
      <c r="K670" s="640" t="s">
        <v>3972</v>
      </c>
      <c r="L670" s="659" t="s">
        <v>1568</v>
      </c>
      <c r="M670" s="655" t="s">
        <v>1569</v>
      </c>
      <c r="N670" s="689" t="s">
        <v>4007</v>
      </c>
      <c r="O670" s="689">
        <v>5</v>
      </c>
      <c r="P670" s="689">
        <f>VLOOKUP(O670,LOI_LPH[],2,TRUE)</f>
        <v>300</v>
      </c>
    </row>
    <row r="671" spans="1:16" ht="21.75" customHeight="1" outlineLevel="2" x14ac:dyDescent="0.2">
      <c r="A671" s="657">
        <v>430</v>
      </c>
      <c r="B671" s="635" t="s">
        <v>544</v>
      </c>
      <c r="C671" s="657" t="s">
        <v>623</v>
      </c>
      <c r="D671" s="690"/>
      <c r="E671" s="690"/>
      <c r="F671" s="635" t="s">
        <v>1823</v>
      </c>
      <c r="G671" s="705"/>
      <c r="H671" s="639" t="s">
        <v>4021</v>
      </c>
      <c r="I671" s="695"/>
      <c r="J671" s="659"/>
      <c r="K671" s="640" t="s">
        <v>3972</v>
      </c>
      <c r="L671" s="659" t="s">
        <v>1568</v>
      </c>
      <c r="M671" s="655" t="s">
        <v>1569</v>
      </c>
      <c r="N671" s="689" t="s">
        <v>4007</v>
      </c>
      <c r="O671" s="689">
        <v>5</v>
      </c>
      <c r="P671" s="689">
        <f>VLOOKUP(O671,LOI_LPH[],2,TRUE)</f>
        <v>300</v>
      </c>
    </row>
    <row r="672" spans="1:16" ht="21.75" customHeight="1" outlineLevel="2" x14ac:dyDescent="0.2">
      <c r="A672" s="657">
        <v>430</v>
      </c>
      <c r="B672" s="635" t="s">
        <v>544</v>
      </c>
      <c r="C672" s="657" t="s">
        <v>623</v>
      </c>
      <c r="D672" s="690"/>
      <c r="E672" s="690"/>
      <c r="F672" s="635" t="s">
        <v>1723</v>
      </c>
      <c r="G672" s="705"/>
      <c r="H672" s="639" t="s">
        <v>4021</v>
      </c>
      <c r="I672" s="695"/>
      <c r="J672" s="659"/>
      <c r="K672" s="640" t="s">
        <v>3972</v>
      </c>
      <c r="L672" s="659" t="s">
        <v>1688</v>
      </c>
      <c r="M672" s="655" t="s">
        <v>1569</v>
      </c>
      <c r="N672" s="689" t="s">
        <v>4007</v>
      </c>
      <c r="O672" s="689">
        <v>5</v>
      </c>
      <c r="P672" s="689">
        <f>VLOOKUP(O672,LOI_LPH[],2,TRUE)</f>
        <v>300</v>
      </c>
    </row>
    <row r="673" spans="1:16" ht="21.75" customHeight="1" outlineLevel="2" x14ac:dyDescent="0.2">
      <c r="A673" s="657">
        <v>430</v>
      </c>
      <c r="B673" s="635" t="s">
        <v>544</v>
      </c>
      <c r="C673" s="657" t="s">
        <v>623</v>
      </c>
      <c r="D673" s="690"/>
      <c r="E673" s="690"/>
      <c r="F673" s="635" t="s">
        <v>1824</v>
      </c>
      <c r="G673" s="705"/>
      <c r="H673" s="639" t="s">
        <v>4021</v>
      </c>
      <c r="I673" s="695"/>
      <c r="J673" s="659"/>
      <c r="K673" s="640" t="s">
        <v>3972</v>
      </c>
      <c r="L673" s="659" t="s">
        <v>1568</v>
      </c>
      <c r="M673" s="655" t="s">
        <v>1569</v>
      </c>
      <c r="N673" s="689" t="s">
        <v>4007</v>
      </c>
      <c r="O673" s="689">
        <v>5</v>
      </c>
      <c r="P673" s="689">
        <f>VLOOKUP(O673,LOI_LPH[],2,TRUE)</f>
        <v>300</v>
      </c>
    </row>
    <row r="674" spans="1:16" s="580" customFormat="1" ht="21.75" customHeight="1" outlineLevel="2" x14ac:dyDescent="0.25">
      <c r="A674" s="701">
        <v>430</v>
      </c>
      <c r="B674" s="666" t="s">
        <v>544</v>
      </c>
      <c r="C674" s="678" t="s">
        <v>625</v>
      </c>
      <c r="D674" s="691"/>
      <c r="E674" s="691"/>
      <c r="F674" s="666" t="s">
        <v>499</v>
      </c>
      <c r="G674" s="666" t="s">
        <v>47</v>
      </c>
      <c r="H674" s="671" t="s">
        <v>47</v>
      </c>
      <c r="I674" s="761" t="s">
        <v>66</v>
      </c>
      <c r="J674" s="762" t="s">
        <v>47</v>
      </c>
      <c r="K674" s="671" t="s">
        <v>47</v>
      </c>
      <c r="L674" s="672" t="s">
        <v>47</v>
      </c>
      <c r="M674" s="671" t="s">
        <v>47</v>
      </c>
      <c r="N674" s="700" t="s">
        <v>47</v>
      </c>
      <c r="O674" s="700" t="s">
        <v>47</v>
      </c>
      <c r="P674" s="700" t="str">
        <f>VLOOKUP(O674,LOI_LPH[],2,TRUE)</f>
        <v>-</v>
      </c>
    </row>
    <row r="675" spans="1:16" s="580" customFormat="1" ht="21.75" customHeight="1" outlineLevel="2" collapsed="1" x14ac:dyDescent="0.25">
      <c r="A675" s="711">
        <v>430</v>
      </c>
      <c r="B675" s="712" t="s">
        <v>544</v>
      </c>
      <c r="C675" s="713" t="s">
        <v>626</v>
      </c>
      <c r="D675" s="753"/>
      <c r="E675" s="753"/>
      <c r="F675" s="712" t="s">
        <v>370</v>
      </c>
      <c r="G675" s="712" t="s">
        <v>371</v>
      </c>
      <c r="H675" s="748" t="s">
        <v>47</v>
      </c>
      <c r="I675" s="759" t="s">
        <v>372</v>
      </c>
      <c r="J675" s="760" t="s">
        <v>47</v>
      </c>
      <c r="K675" s="748" t="s">
        <v>47</v>
      </c>
      <c r="L675" s="749" t="s">
        <v>47</v>
      </c>
      <c r="M675" s="748" t="s">
        <v>47</v>
      </c>
      <c r="N675" s="757" t="s">
        <v>4007</v>
      </c>
      <c r="O675" s="757">
        <v>3</v>
      </c>
      <c r="P675" s="757">
        <f>VLOOKUP(O675,LOI_LPH[],2,TRUE)</f>
        <v>200</v>
      </c>
    </row>
    <row r="676" spans="1:16" ht="21.75" customHeight="1" outlineLevel="2" x14ac:dyDescent="0.25">
      <c r="A676" s="657">
        <v>430</v>
      </c>
      <c r="B676" s="635" t="s">
        <v>544</v>
      </c>
      <c r="C676" s="657" t="s">
        <v>626</v>
      </c>
      <c r="D676" s="690"/>
      <c r="E676" s="690"/>
      <c r="F676" s="635" t="s">
        <v>1659</v>
      </c>
      <c r="G676" s="635"/>
      <c r="H676" s="639" t="s">
        <v>4021</v>
      </c>
      <c r="I676" s="695" t="s">
        <v>1639</v>
      </c>
      <c r="J676" s="659"/>
      <c r="K676" s="655" t="s">
        <v>1641</v>
      </c>
      <c r="L676" s="659" t="s">
        <v>1642</v>
      </c>
      <c r="M676" s="655" t="s">
        <v>1569</v>
      </c>
      <c r="N676" s="643" t="s">
        <v>4007</v>
      </c>
      <c r="O676" s="689">
        <v>5</v>
      </c>
      <c r="P676" s="689">
        <f>VLOOKUP(O676,LOI_LPH[],2,TRUE)</f>
        <v>300</v>
      </c>
    </row>
    <row r="677" spans="1:16" ht="21.75" customHeight="1" outlineLevel="2" x14ac:dyDescent="0.2">
      <c r="A677" s="657">
        <v>430</v>
      </c>
      <c r="B677" s="635" t="s">
        <v>544</v>
      </c>
      <c r="C677" s="657" t="s">
        <v>626</v>
      </c>
      <c r="D677" s="690"/>
      <c r="E677" s="690"/>
      <c r="F677" s="635" t="s">
        <v>1826</v>
      </c>
      <c r="G677" s="635"/>
      <c r="H677" s="639" t="s">
        <v>4021</v>
      </c>
      <c r="I677" s="695"/>
      <c r="J677" s="659"/>
      <c r="K677" s="640" t="s">
        <v>3972</v>
      </c>
      <c r="L677" s="659" t="s">
        <v>1730</v>
      </c>
      <c r="M677" s="655" t="s">
        <v>1569</v>
      </c>
      <c r="N677" s="643" t="s">
        <v>4007</v>
      </c>
      <c r="O677" s="689">
        <v>5</v>
      </c>
      <c r="P677" s="689">
        <f>VLOOKUP(O677,LOI_LPH[],2,TRUE)</f>
        <v>300</v>
      </c>
    </row>
    <row r="678" spans="1:16" ht="21.75" customHeight="1" outlineLevel="2" x14ac:dyDescent="0.2">
      <c r="A678" s="657">
        <v>430</v>
      </c>
      <c r="B678" s="635" t="s">
        <v>544</v>
      </c>
      <c r="C678" s="657" t="s">
        <v>626</v>
      </c>
      <c r="D678" s="690"/>
      <c r="E678" s="690"/>
      <c r="F678" s="635" t="s">
        <v>1724</v>
      </c>
      <c r="G678" s="635"/>
      <c r="H678" s="639" t="s">
        <v>4021</v>
      </c>
      <c r="I678" s="695"/>
      <c r="J678" s="659"/>
      <c r="K678" s="640" t="s">
        <v>1520</v>
      </c>
      <c r="L678" s="659" t="s">
        <v>1564</v>
      </c>
      <c r="M678" s="655" t="s">
        <v>1565</v>
      </c>
      <c r="N678" s="643" t="s">
        <v>4007</v>
      </c>
      <c r="O678" s="689">
        <v>5</v>
      </c>
      <c r="P678" s="689">
        <f>VLOOKUP(O678,LOI_LPH[],2,TRUE)</f>
        <v>300</v>
      </c>
    </row>
    <row r="679" spans="1:16" s="580" customFormat="1" ht="21.75" customHeight="1" outlineLevel="2" x14ac:dyDescent="0.25">
      <c r="A679" s="701">
        <v>430</v>
      </c>
      <c r="B679" s="666" t="s">
        <v>544</v>
      </c>
      <c r="C679" s="678" t="s">
        <v>627</v>
      </c>
      <c r="D679" s="691"/>
      <c r="E679" s="691"/>
      <c r="F679" s="666" t="s">
        <v>375</v>
      </c>
      <c r="G679" s="666" t="s">
        <v>47</v>
      </c>
      <c r="H679" s="671" t="s">
        <v>47</v>
      </c>
      <c r="I679" s="761" t="s">
        <v>376</v>
      </c>
      <c r="J679" s="762" t="s">
        <v>47</v>
      </c>
      <c r="K679" s="671" t="s">
        <v>47</v>
      </c>
      <c r="L679" s="672" t="s">
        <v>47</v>
      </c>
      <c r="M679" s="671" t="s">
        <v>47</v>
      </c>
      <c r="N679" s="700" t="s">
        <v>47</v>
      </c>
      <c r="O679" s="700" t="s">
        <v>47</v>
      </c>
      <c r="P679" s="700" t="str">
        <f>VLOOKUP(O679,LOI_LPH[],2,TRUE)</f>
        <v>-</v>
      </c>
    </row>
    <row r="680" spans="1:16" s="580" customFormat="1" ht="21.75" customHeight="1" outlineLevel="2" x14ac:dyDescent="0.25">
      <c r="A680" s="701">
        <v>430</v>
      </c>
      <c r="B680" s="666" t="s">
        <v>544</v>
      </c>
      <c r="C680" s="678" t="s">
        <v>628</v>
      </c>
      <c r="D680" s="691"/>
      <c r="E680" s="691"/>
      <c r="F680" s="666" t="s">
        <v>379</v>
      </c>
      <c r="G680" s="666" t="s">
        <v>47</v>
      </c>
      <c r="H680" s="671" t="s">
        <v>47</v>
      </c>
      <c r="I680" s="761" t="s">
        <v>376</v>
      </c>
      <c r="J680" s="762" t="s">
        <v>47</v>
      </c>
      <c r="K680" s="671" t="s">
        <v>47</v>
      </c>
      <c r="L680" s="672" t="s">
        <v>47</v>
      </c>
      <c r="M680" s="671" t="s">
        <v>47</v>
      </c>
      <c r="N680" s="700" t="s">
        <v>47</v>
      </c>
      <c r="O680" s="700" t="s">
        <v>47</v>
      </c>
      <c r="P680" s="700" t="str">
        <f>VLOOKUP(O680,LOI_LPH[],2,TRUE)</f>
        <v>-</v>
      </c>
    </row>
    <row r="681" spans="1:16" s="580" customFormat="1" ht="21.75" customHeight="1" outlineLevel="2" x14ac:dyDescent="0.25">
      <c r="A681" s="701">
        <v>430</v>
      </c>
      <c r="B681" s="666" t="s">
        <v>544</v>
      </c>
      <c r="C681" s="678" t="s">
        <v>629</v>
      </c>
      <c r="D681" s="691"/>
      <c r="E681" s="691"/>
      <c r="F681" s="666" t="s">
        <v>381</v>
      </c>
      <c r="G681" s="666" t="s">
        <v>47</v>
      </c>
      <c r="H681" s="671" t="s">
        <v>47</v>
      </c>
      <c r="I681" s="761" t="s">
        <v>376</v>
      </c>
      <c r="J681" s="762" t="s">
        <v>47</v>
      </c>
      <c r="K681" s="671" t="s">
        <v>47</v>
      </c>
      <c r="L681" s="672" t="s">
        <v>47</v>
      </c>
      <c r="M681" s="671" t="s">
        <v>47</v>
      </c>
      <c r="N681" s="700" t="s">
        <v>47</v>
      </c>
      <c r="O681" s="700" t="s">
        <v>47</v>
      </c>
      <c r="P681" s="700" t="str">
        <f>VLOOKUP(O681,LOI_LPH[],2,TRUE)</f>
        <v>-</v>
      </c>
    </row>
    <row r="682" spans="1:16" s="580" customFormat="1" ht="21.75" customHeight="1" outlineLevel="2" x14ac:dyDescent="0.25">
      <c r="A682" s="701">
        <v>430</v>
      </c>
      <c r="B682" s="666" t="s">
        <v>544</v>
      </c>
      <c r="C682" s="678" t="s">
        <v>630</v>
      </c>
      <c r="D682" s="691"/>
      <c r="E682" s="691"/>
      <c r="F682" s="666" t="s">
        <v>383</v>
      </c>
      <c r="G682" s="666" t="s">
        <v>47</v>
      </c>
      <c r="H682" s="671" t="s">
        <v>47</v>
      </c>
      <c r="I682" s="761" t="s">
        <v>376</v>
      </c>
      <c r="J682" s="762" t="s">
        <v>47</v>
      </c>
      <c r="K682" s="671" t="s">
        <v>47</v>
      </c>
      <c r="L682" s="672" t="s">
        <v>47</v>
      </c>
      <c r="M682" s="671" t="s">
        <v>47</v>
      </c>
      <c r="N682" s="700" t="s">
        <v>47</v>
      </c>
      <c r="O682" s="700" t="s">
        <v>47</v>
      </c>
      <c r="P682" s="700" t="str">
        <f>VLOOKUP(O682,LOI_LPH[],2,TRUE)</f>
        <v>-</v>
      </c>
    </row>
    <row r="683" spans="1:16" s="581" customFormat="1" ht="21.75" customHeight="1" outlineLevel="1" x14ac:dyDescent="0.25">
      <c r="A683" s="674">
        <v>431</v>
      </c>
      <c r="B683" s="696" t="s">
        <v>631</v>
      </c>
      <c r="C683" s="627">
        <v>431</v>
      </c>
      <c r="D683" s="629"/>
      <c r="E683" s="629"/>
      <c r="F683" s="628" t="s">
        <v>633</v>
      </c>
      <c r="G683" s="628" t="s">
        <v>47</v>
      </c>
      <c r="H683" s="763" t="s">
        <v>47</v>
      </c>
      <c r="I683" s="763" t="s">
        <v>47</v>
      </c>
      <c r="J683" s="764" t="s">
        <v>47</v>
      </c>
      <c r="K683" s="763" t="s">
        <v>47</v>
      </c>
      <c r="L683" s="764" t="s">
        <v>47</v>
      </c>
      <c r="M683" s="763" t="s">
        <v>47</v>
      </c>
      <c r="N683" s="765" t="s">
        <v>47</v>
      </c>
      <c r="O683" s="765" t="s">
        <v>47</v>
      </c>
      <c r="P683" s="765" t="str">
        <f>VLOOKUP(O683,LOI_LPH[],2,TRUE)</f>
        <v>-</v>
      </c>
    </row>
    <row r="684" spans="1:16" s="580" customFormat="1" ht="21.75" customHeight="1" outlineLevel="2" collapsed="1" x14ac:dyDescent="0.25">
      <c r="A684" s="701">
        <v>431</v>
      </c>
      <c r="B684" s="666" t="s">
        <v>631</v>
      </c>
      <c r="C684" s="678" t="s">
        <v>634</v>
      </c>
      <c r="D684" s="691"/>
      <c r="E684" s="691"/>
      <c r="F684" s="666" t="s">
        <v>635</v>
      </c>
      <c r="G684" s="666" t="s">
        <v>324</v>
      </c>
      <c r="H684" s="671" t="s">
        <v>47</v>
      </c>
      <c r="I684" s="761" t="s">
        <v>636</v>
      </c>
      <c r="J684" s="762" t="s">
        <v>47</v>
      </c>
      <c r="K684" s="671" t="s">
        <v>47</v>
      </c>
      <c r="L684" s="672" t="s">
        <v>47</v>
      </c>
      <c r="M684" s="671" t="s">
        <v>47</v>
      </c>
      <c r="N684" s="700" t="s">
        <v>4007</v>
      </c>
      <c r="O684" s="700">
        <v>3</v>
      </c>
      <c r="P684" s="700">
        <f>VLOOKUP(O684,LOI_LPH[],2,TRUE)</f>
        <v>200</v>
      </c>
    </row>
    <row r="685" spans="1:16" ht="21.75" customHeight="1" outlineLevel="2" x14ac:dyDescent="0.2">
      <c r="A685" s="657">
        <v>431</v>
      </c>
      <c r="B685" s="635" t="s">
        <v>631</v>
      </c>
      <c r="C685" s="657" t="s">
        <v>634</v>
      </c>
      <c r="D685" s="690"/>
      <c r="E685" s="690"/>
      <c r="F685" s="635" t="s">
        <v>1627</v>
      </c>
      <c r="G685" s="705"/>
      <c r="H685" s="639" t="s">
        <v>4021</v>
      </c>
      <c r="I685" s="695"/>
      <c r="J685" s="659"/>
      <c r="K685" s="640" t="s">
        <v>3972</v>
      </c>
      <c r="L685" s="659" t="s">
        <v>1648</v>
      </c>
      <c r="M685" s="655" t="s">
        <v>1569</v>
      </c>
      <c r="N685" s="689" t="s">
        <v>4007</v>
      </c>
      <c r="O685" s="689">
        <v>5</v>
      </c>
      <c r="P685" s="689">
        <f>VLOOKUP(O685,LOI_LPH[],2,TRUE)</f>
        <v>300</v>
      </c>
    </row>
    <row r="686" spans="1:16" s="580" customFormat="1" ht="21.75" customHeight="1" outlineLevel="2" collapsed="1" x14ac:dyDescent="0.25">
      <c r="A686" s="701">
        <v>431</v>
      </c>
      <c r="B686" s="666" t="s">
        <v>631</v>
      </c>
      <c r="C686" s="678" t="s">
        <v>637</v>
      </c>
      <c r="D686" s="691"/>
      <c r="E686" s="691"/>
      <c r="F686" s="666" t="s">
        <v>638</v>
      </c>
      <c r="G686" s="666" t="s">
        <v>324</v>
      </c>
      <c r="H686" s="671" t="s">
        <v>47</v>
      </c>
      <c r="I686" s="761" t="s">
        <v>636</v>
      </c>
      <c r="J686" s="762" t="s">
        <v>47</v>
      </c>
      <c r="K686" s="671" t="s">
        <v>47</v>
      </c>
      <c r="L686" s="672" t="s">
        <v>47</v>
      </c>
      <c r="M686" s="671" t="s">
        <v>47</v>
      </c>
      <c r="N686" s="700" t="s">
        <v>4007</v>
      </c>
      <c r="O686" s="700">
        <v>3</v>
      </c>
      <c r="P686" s="700">
        <f>VLOOKUP(O686,LOI_LPH[],2,TRUE)</f>
        <v>200</v>
      </c>
    </row>
    <row r="687" spans="1:16" ht="21.75" customHeight="1" outlineLevel="2" x14ac:dyDescent="0.25">
      <c r="A687" s="657">
        <v>431</v>
      </c>
      <c r="B687" s="635" t="s">
        <v>631</v>
      </c>
      <c r="C687" s="657" t="s">
        <v>637</v>
      </c>
      <c r="D687" s="690"/>
      <c r="E687" s="690"/>
      <c r="F687" s="635" t="s">
        <v>1827</v>
      </c>
      <c r="G687" s="705"/>
      <c r="H687" s="639" t="s">
        <v>4021</v>
      </c>
      <c r="I687" s="695"/>
      <c r="J687" s="659"/>
      <c r="K687" s="655" t="s">
        <v>1641</v>
      </c>
      <c r="L687" s="659" t="s">
        <v>1644</v>
      </c>
      <c r="M687" s="655" t="s">
        <v>1569</v>
      </c>
      <c r="N687" s="689" t="s">
        <v>4007</v>
      </c>
      <c r="O687" s="689">
        <v>5</v>
      </c>
      <c r="P687" s="689">
        <f>VLOOKUP(O687,LOI_LPH[],2,TRUE)</f>
        <v>300</v>
      </c>
    </row>
    <row r="688" spans="1:16" ht="21.75" customHeight="1" outlineLevel="2" x14ac:dyDescent="0.25">
      <c r="A688" s="657">
        <v>431</v>
      </c>
      <c r="B688" s="635" t="s">
        <v>631</v>
      </c>
      <c r="C688" s="657" t="s">
        <v>637</v>
      </c>
      <c r="D688" s="690"/>
      <c r="E688" s="690"/>
      <c r="F688" s="635" t="s">
        <v>1638</v>
      </c>
      <c r="G688" s="705"/>
      <c r="H688" s="639" t="s">
        <v>4021</v>
      </c>
      <c r="I688" s="695" t="s">
        <v>1639</v>
      </c>
      <c r="J688" s="659" t="s">
        <v>1640</v>
      </c>
      <c r="K688" s="655" t="s">
        <v>1641</v>
      </c>
      <c r="L688" s="659" t="s">
        <v>1642</v>
      </c>
      <c r="M688" s="655" t="s">
        <v>1569</v>
      </c>
      <c r="N688" s="689" t="s">
        <v>4007</v>
      </c>
      <c r="O688" s="689">
        <v>5</v>
      </c>
      <c r="P688" s="689">
        <f>VLOOKUP(O688,LOI_LPH[],2,TRUE)</f>
        <v>300</v>
      </c>
    </row>
    <row r="689" spans="1:16" ht="21.75" customHeight="1" outlineLevel="2" x14ac:dyDescent="0.2">
      <c r="A689" s="657">
        <v>431</v>
      </c>
      <c r="B689" s="635" t="s">
        <v>631</v>
      </c>
      <c r="C689" s="657" t="s">
        <v>637</v>
      </c>
      <c r="D689" s="690"/>
      <c r="E689" s="690"/>
      <c r="F689" s="635" t="s">
        <v>1828</v>
      </c>
      <c r="G689" s="705"/>
      <c r="H689" s="639" t="s">
        <v>4021</v>
      </c>
      <c r="I689" s="695"/>
      <c r="J689" s="659"/>
      <c r="K689" s="640" t="s">
        <v>3972</v>
      </c>
      <c r="L689" s="659" t="s">
        <v>1829</v>
      </c>
      <c r="M689" s="655" t="s">
        <v>1569</v>
      </c>
      <c r="N689" s="689" t="s">
        <v>4007</v>
      </c>
      <c r="O689" s="689">
        <v>5</v>
      </c>
      <c r="P689" s="689">
        <f>VLOOKUP(O689,LOI_LPH[],2,TRUE)</f>
        <v>300</v>
      </c>
    </row>
    <row r="690" spans="1:16" ht="21.75" customHeight="1" outlineLevel="2" x14ac:dyDescent="0.2">
      <c r="A690" s="657">
        <v>431</v>
      </c>
      <c r="B690" s="635" t="s">
        <v>631</v>
      </c>
      <c r="C690" s="657" t="s">
        <v>637</v>
      </c>
      <c r="D690" s="690"/>
      <c r="E690" s="690"/>
      <c r="F690" s="635" t="s">
        <v>1723</v>
      </c>
      <c r="G690" s="705"/>
      <c r="H690" s="639" t="s">
        <v>4021</v>
      </c>
      <c r="I690" s="695"/>
      <c r="J690" s="659"/>
      <c r="K690" s="640" t="s">
        <v>3972</v>
      </c>
      <c r="L690" s="659" t="s">
        <v>1688</v>
      </c>
      <c r="M690" s="655" t="s">
        <v>1569</v>
      </c>
      <c r="N690" s="689" t="s">
        <v>4007</v>
      </c>
      <c r="O690" s="689">
        <v>5</v>
      </c>
      <c r="P690" s="689">
        <f>VLOOKUP(O690,LOI_LPH[],2,TRUE)</f>
        <v>300</v>
      </c>
    </row>
    <row r="691" spans="1:16" s="580" customFormat="1" ht="21.75" customHeight="1" outlineLevel="2" collapsed="1" x14ac:dyDescent="0.25">
      <c r="A691" s="701">
        <v>431</v>
      </c>
      <c r="B691" s="666" t="s">
        <v>631</v>
      </c>
      <c r="C691" s="678" t="s">
        <v>639</v>
      </c>
      <c r="D691" s="691"/>
      <c r="E691" s="691"/>
      <c r="F691" s="666" t="s">
        <v>640</v>
      </c>
      <c r="G691" s="666" t="s">
        <v>324</v>
      </c>
      <c r="H691" s="671" t="s">
        <v>47</v>
      </c>
      <c r="I691" s="761" t="s">
        <v>636</v>
      </c>
      <c r="J691" s="762" t="s">
        <v>47</v>
      </c>
      <c r="K691" s="671" t="s">
        <v>47</v>
      </c>
      <c r="L691" s="672" t="s">
        <v>47</v>
      </c>
      <c r="M691" s="671" t="s">
        <v>47</v>
      </c>
      <c r="N691" s="700" t="s">
        <v>4007</v>
      </c>
      <c r="O691" s="700">
        <v>3</v>
      </c>
      <c r="P691" s="700">
        <f>VLOOKUP(O691,LOI_LPH[],2,TRUE)</f>
        <v>200</v>
      </c>
    </row>
    <row r="692" spans="1:16" ht="21.75" customHeight="1" outlineLevel="2" x14ac:dyDescent="0.2">
      <c r="A692" s="657">
        <v>431</v>
      </c>
      <c r="B692" s="635" t="s">
        <v>631</v>
      </c>
      <c r="C692" s="657" t="s">
        <v>639</v>
      </c>
      <c r="D692" s="690"/>
      <c r="E692" s="690"/>
      <c r="F692" s="635" t="s">
        <v>1766</v>
      </c>
      <c r="G692" s="705"/>
      <c r="H692" s="639" t="s">
        <v>4021</v>
      </c>
      <c r="I692" s="695"/>
      <c r="J692" s="659"/>
      <c r="K692" s="640" t="s">
        <v>3972</v>
      </c>
      <c r="L692" s="659" t="s">
        <v>4057</v>
      </c>
      <c r="M692" s="655" t="s">
        <v>1569</v>
      </c>
      <c r="N692" s="689" t="s">
        <v>4007</v>
      </c>
      <c r="O692" s="689">
        <v>5</v>
      </c>
      <c r="P692" s="689">
        <f>VLOOKUP(O692,LOI_LPH[],2,TRUE)</f>
        <v>300</v>
      </c>
    </row>
    <row r="693" spans="1:16" ht="21.75" customHeight="1" outlineLevel="2" x14ac:dyDescent="0.25">
      <c r="A693" s="657">
        <v>431</v>
      </c>
      <c r="B693" s="635" t="s">
        <v>631</v>
      </c>
      <c r="C693" s="657" t="s">
        <v>639</v>
      </c>
      <c r="D693" s="690"/>
      <c r="E693" s="690"/>
      <c r="F693" s="635" t="s">
        <v>1638</v>
      </c>
      <c r="G693" s="705"/>
      <c r="H693" s="639" t="s">
        <v>4021</v>
      </c>
      <c r="I693" s="695" t="s">
        <v>1639</v>
      </c>
      <c r="J693" s="659" t="s">
        <v>1640</v>
      </c>
      <c r="K693" s="655" t="s">
        <v>1641</v>
      </c>
      <c r="L693" s="659" t="s">
        <v>1642</v>
      </c>
      <c r="M693" s="655" t="s">
        <v>1569</v>
      </c>
      <c r="N693" s="689" t="s">
        <v>4007</v>
      </c>
      <c r="O693" s="689">
        <v>5</v>
      </c>
      <c r="P693" s="689">
        <f>VLOOKUP(O693,LOI_LPH[],2,TRUE)</f>
        <v>300</v>
      </c>
    </row>
    <row r="694" spans="1:16" ht="21.75" customHeight="1" outlineLevel="2" x14ac:dyDescent="0.2">
      <c r="A694" s="657">
        <v>431</v>
      </c>
      <c r="B694" s="635" t="s">
        <v>631</v>
      </c>
      <c r="C694" s="657" t="s">
        <v>639</v>
      </c>
      <c r="D694" s="690"/>
      <c r="E694" s="690"/>
      <c r="F694" s="635" t="s">
        <v>1723</v>
      </c>
      <c r="G694" s="705"/>
      <c r="H694" s="639" t="s">
        <v>4021</v>
      </c>
      <c r="I694" s="695"/>
      <c r="J694" s="659"/>
      <c r="K694" s="640" t="s">
        <v>3972</v>
      </c>
      <c r="L694" s="659" t="s">
        <v>1688</v>
      </c>
      <c r="M694" s="655" t="s">
        <v>1569</v>
      </c>
      <c r="N694" s="689" t="s">
        <v>4007</v>
      </c>
      <c r="O694" s="689">
        <v>5</v>
      </c>
      <c r="P694" s="689">
        <f>VLOOKUP(O694,LOI_LPH[],2,TRUE)</f>
        <v>300</v>
      </c>
    </row>
    <row r="695" spans="1:16" s="580" customFormat="1" ht="21.75" customHeight="1" outlineLevel="2" collapsed="1" x14ac:dyDescent="0.25">
      <c r="A695" s="701">
        <v>431</v>
      </c>
      <c r="B695" s="666" t="s">
        <v>631</v>
      </c>
      <c r="C695" s="678" t="s">
        <v>641</v>
      </c>
      <c r="D695" s="691"/>
      <c r="E695" s="691"/>
      <c r="F695" s="666" t="s">
        <v>642</v>
      </c>
      <c r="G695" s="666" t="s">
        <v>276</v>
      </c>
      <c r="H695" s="671" t="s">
        <v>47</v>
      </c>
      <c r="I695" s="761" t="s">
        <v>636</v>
      </c>
      <c r="J695" s="762" t="s">
        <v>47</v>
      </c>
      <c r="K695" s="671" t="s">
        <v>47</v>
      </c>
      <c r="L695" s="672" t="s">
        <v>47</v>
      </c>
      <c r="M695" s="671" t="s">
        <v>47</v>
      </c>
      <c r="N695" s="700" t="s">
        <v>4007</v>
      </c>
      <c r="O695" s="700">
        <v>3</v>
      </c>
      <c r="P695" s="700">
        <f>VLOOKUP(O695,LOI_LPH[],2,TRUE)</f>
        <v>200</v>
      </c>
    </row>
    <row r="696" spans="1:16" ht="21.75" customHeight="1" outlineLevel="2" x14ac:dyDescent="0.2">
      <c r="A696" s="657">
        <v>431</v>
      </c>
      <c r="B696" s="635" t="s">
        <v>631</v>
      </c>
      <c r="C696" s="657" t="s">
        <v>641</v>
      </c>
      <c r="D696" s="690"/>
      <c r="E696" s="690"/>
      <c r="F696" s="635" t="s">
        <v>1766</v>
      </c>
      <c r="G696" s="705"/>
      <c r="H696" s="639" t="s">
        <v>4021</v>
      </c>
      <c r="I696" s="695"/>
      <c r="J696" s="659"/>
      <c r="K696" s="640" t="s">
        <v>3972</v>
      </c>
      <c r="L696" s="659" t="s">
        <v>4057</v>
      </c>
      <c r="M696" s="655" t="s">
        <v>1569</v>
      </c>
      <c r="N696" s="689" t="s">
        <v>4007</v>
      </c>
      <c r="O696" s="689">
        <v>5</v>
      </c>
      <c r="P696" s="689">
        <f>VLOOKUP(O696,LOI_LPH[],2,TRUE)</f>
        <v>300</v>
      </c>
    </row>
    <row r="697" spans="1:16" ht="21.75" customHeight="1" outlineLevel="2" x14ac:dyDescent="0.25">
      <c r="A697" s="657">
        <v>431</v>
      </c>
      <c r="B697" s="635" t="s">
        <v>631</v>
      </c>
      <c r="C697" s="657" t="s">
        <v>641</v>
      </c>
      <c r="D697" s="690"/>
      <c r="E697" s="690"/>
      <c r="F697" s="635" t="s">
        <v>1638</v>
      </c>
      <c r="G697" s="705"/>
      <c r="H697" s="639" t="s">
        <v>4021</v>
      </c>
      <c r="I697" s="695" t="s">
        <v>1639</v>
      </c>
      <c r="J697" s="659" t="s">
        <v>1640</v>
      </c>
      <c r="K697" s="655" t="s">
        <v>1641</v>
      </c>
      <c r="L697" s="659" t="s">
        <v>1642</v>
      </c>
      <c r="M697" s="655" t="s">
        <v>1569</v>
      </c>
      <c r="N697" s="689" t="s">
        <v>4007</v>
      </c>
      <c r="O697" s="689">
        <v>5</v>
      </c>
      <c r="P697" s="689">
        <f>VLOOKUP(O697,LOI_LPH[],2,TRUE)</f>
        <v>300</v>
      </c>
    </row>
    <row r="698" spans="1:16" ht="21.75" customHeight="1" outlineLevel="2" x14ac:dyDescent="0.2">
      <c r="A698" s="657">
        <v>431</v>
      </c>
      <c r="B698" s="635" t="s">
        <v>631</v>
      </c>
      <c r="C698" s="657" t="s">
        <v>641</v>
      </c>
      <c r="D698" s="690"/>
      <c r="E698" s="690"/>
      <c r="F698" s="635" t="s">
        <v>1723</v>
      </c>
      <c r="G698" s="705"/>
      <c r="H698" s="639" t="s">
        <v>4021</v>
      </c>
      <c r="I698" s="695"/>
      <c r="J698" s="659"/>
      <c r="K698" s="640" t="s">
        <v>3972</v>
      </c>
      <c r="L698" s="659" t="s">
        <v>1688</v>
      </c>
      <c r="M698" s="655" t="s">
        <v>1569</v>
      </c>
      <c r="N698" s="689" t="s">
        <v>4007</v>
      </c>
      <c r="O698" s="689">
        <v>5</v>
      </c>
      <c r="P698" s="689">
        <f>VLOOKUP(O698,LOI_LPH[],2,TRUE)</f>
        <v>300</v>
      </c>
    </row>
    <row r="699" spans="1:16" s="580" customFormat="1" ht="21.75" customHeight="1" outlineLevel="2" collapsed="1" x14ac:dyDescent="0.25">
      <c r="A699" s="701">
        <v>431</v>
      </c>
      <c r="B699" s="666" t="s">
        <v>631</v>
      </c>
      <c r="C699" s="678" t="s">
        <v>643</v>
      </c>
      <c r="D699" s="691"/>
      <c r="E699" s="691"/>
      <c r="F699" s="666" t="s">
        <v>4033</v>
      </c>
      <c r="G699" s="666" t="s">
        <v>324</v>
      </c>
      <c r="H699" s="671" t="s">
        <v>47</v>
      </c>
      <c r="I699" s="761" t="s">
        <v>636</v>
      </c>
      <c r="J699" s="762" t="s">
        <v>47</v>
      </c>
      <c r="K699" s="671" t="s">
        <v>47</v>
      </c>
      <c r="L699" s="672" t="s">
        <v>47</v>
      </c>
      <c r="M699" s="671" t="s">
        <v>47</v>
      </c>
      <c r="N699" s="700" t="s">
        <v>4007</v>
      </c>
      <c r="O699" s="700">
        <v>3</v>
      </c>
      <c r="P699" s="700">
        <f>VLOOKUP(O699,LOI_LPH[],2,TRUE)</f>
        <v>200</v>
      </c>
    </row>
    <row r="700" spans="1:16" ht="21.75" customHeight="1" outlineLevel="2" x14ac:dyDescent="0.2">
      <c r="A700" s="657">
        <v>431</v>
      </c>
      <c r="B700" s="635" t="s">
        <v>631</v>
      </c>
      <c r="C700" s="657" t="s">
        <v>643</v>
      </c>
      <c r="D700" s="690"/>
      <c r="E700" s="690"/>
      <c r="F700" s="635" t="s">
        <v>1830</v>
      </c>
      <c r="G700" s="705"/>
      <c r="H700" s="639" t="s">
        <v>4021</v>
      </c>
      <c r="I700" s="695"/>
      <c r="J700" s="659"/>
      <c r="K700" s="640" t="s">
        <v>3972</v>
      </c>
      <c r="L700" s="659" t="s">
        <v>1568</v>
      </c>
      <c r="M700" s="655" t="s">
        <v>1569</v>
      </c>
      <c r="N700" s="689" t="s">
        <v>4007</v>
      </c>
      <c r="O700" s="689">
        <v>5</v>
      </c>
      <c r="P700" s="689">
        <f>VLOOKUP(O700,LOI_LPH[],2,TRUE)</f>
        <v>300</v>
      </c>
    </row>
    <row r="701" spans="1:16" ht="21.75" customHeight="1" outlineLevel="2" x14ac:dyDescent="0.2">
      <c r="A701" s="657">
        <v>431</v>
      </c>
      <c r="B701" s="635" t="s">
        <v>631</v>
      </c>
      <c r="C701" s="657" t="s">
        <v>643</v>
      </c>
      <c r="D701" s="690"/>
      <c r="E701" s="690"/>
      <c r="F701" s="635" t="s">
        <v>1831</v>
      </c>
      <c r="G701" s="705"/>
      <c r="H701" s="639" t="s">
        <v>4021</v>
      </c>
      <c r="I701" s="695"/>
      <c r="J701" s="659"/>
      <c r="K701" s="640" t="s">
        <v>3972</v>
      </c>
      <c r="L701" s="659" t="s">
        <v>1568</v>
      </c>
      <c r="M701" s="655" t="s">
        <v>1569</v>
      </c>
      <c r="N701" s="689" t="s">
        <v>4007</v>
      </c>
      <c r="O701" s="689">
        <v>5</v>
      </c>
      <c r="P701" s="689">
        <f>VLOOKUP(O701,LOI_LPH[],2,TRUE)</f>
        <v>300</v>
      </c>
    </row>
    <row r="702" spans="1:16" ht="21.75" customHeight="1" outlineLevel="2" x14ac:dyDescent="0.2">
      <c r="A702" s="657">
        <v>431</v>
      </c>
      <c r="B702" s="635" t="s">
        <v>631</v>
      </c>
      <c r="C702" s="657" t="s">
        <v>643</v>
      </c>
      <c r="D702" s="690"/>
      <c r="E702" s="690"/>
      <c r="F702" s="635" t="s">
        <v>1828</v>
      </c>
      <c r="G702" s="705"/>
      <c r="H702" s="639" t="s">
        <v>4021</v>
      </c>
      <c r="I702" s="695"/>
      <c r="J702" s="659"/>
      <c r="K702" s="640" t="s">
        <v>3972</v>
      </c>
      <c r="L702" s="659" t="s">
        <v>4057</v>
      </c>
      <c r="M702" s="655" t="s">
        <v>1569</v>
      </c>
      <c r="N702" s="689" t="s">
        <v>4007</v>
      </c>
      <c r="O702" s="689">
        <v>5</v>
      </c>
      <c r="P702" s="689">
        <f>VLOOKUP(O702,LOI_LPH[],2,TRUE)</f>
        <v>300</v>
      </c>
    </row>
    <row r="703" spans="1:16" ht="21.75" customHeight="1" outlineLevel="2" x14ac:dyDescent="0.25">
      <c r="A703" s="657">
        <v>431</v>
      </c>
      <c r="B703" s="635" t="s">
        <v>631</v>
      </c>
      <c r="C703" s="657" t="s">
        <v>643</v>
      </c>
      <c r="D703" s="690"/>
      <c r="E703" s="690"/>
      <c r="F703" s="635" t="s">
        <v>1832</v>
      </c>
      <c r="G703" s="705"/>
      <c r="H703" s="639" t="s">
        <v>4021</v>
      </c>
      <c r="I703" s="695"/>
      <c r="J703" s="659"/>
      <c r="K703" s="655" t="s">
        <v>1641</v>
      </c>
      <c r="L703" s="659" t="s">
        <v>1644</v>
      </c>
      <c r="M703" s="655" t="s">
        <v>1569</v>
      </c>
      <c r="N703" s="689" t="s">
        <v>4007</v>
      </c>
      <c r="O703" s="689">
        <v>5</v>
      </c>
      <c r="P703" s="689">
        <f>VLOOKUP(O703,LOI_LPH[],2,TRUE)</f>
        <v>300</v>
      </c>
    </row>
    <row r="704" spans="1:16" s="580" customFormat="1" ht="21.75" customHeight="1" outlineLevel="2" collapsed="1" x14ac:dyDescent="0.25">
      <c r="A704" s="701">
        <v>431</v>
      </c>
      <c r="B704" s="666" t="s">
        <v>631</v>
      </c>
      <c r="C704" s="678" t="s">
        <v>645</v>
      </c>
      <c r="D704" s="691"/>
      <c r="E704" s="691"/>
      <c r="F704" s="666" t="s">
        <v>4032</v>
      </c>
      <c r="G704" s="666" t="s">
        <v>324</v>
      </c>
      <c r="H704" s="671" t="s">
        <v>47</v>
      </c>
      <c r="I704" s="761" t="s">
        <v>636</v>
      </c>
      <c r="J704" s="762" t="s">
        <v>47</v>
      </c>
      <c r="K704" s="671" t="s">
        <v>47</v>
      </c>
      <c r="L704" s="672" t="s">
        <v>47</v>
      </c>
      <c r="M704" s="671" t="s">
        <v>47</v>
      </c>
      <c r="N704" s="700" t="s">
        <v>4007</v>
      </c>
      <c r="O704" s="700">
        <v>3</v>
      </c>
      <c r="P704" s="700">
        <f>VLOOKUP(O704,LOI_LPH[],2,TRUE)</f>
        <v>200</v>
      </c>
    </row>
    <row r="705" spans="1:16" ht="21.75" customHeight="1" outlineLevel="2" x14ac:dyDescent="0.2">
      <c r="A705" s="657">
        <v>431</v>
      </c>
      <c r="B705" s="635" t="s">
        <v>631</v>
      </c>
      <c r="C705" s="657" t="s">
        <v>645</v>
      </c>
      <c r="D705" s="690"/>
      <c r="E705" s="690"/>
      <c r="F705" s="635" t="s">
        <v>1833</v>
      </c>
      <c r="G705" s="705"/>
      <c r="H705" s="639" t="s">
        <v>4021</v>
      </c>
      <c r="I705" s="695"/>
      <c r="J705" s="659"/>
      <c r="K705" s="640" t="s">
        <v>3972</v>
      </c>
      <c r="L705" s="659" t="s">
        <v>1568</v>
      </c>
      <c r="M705" s="655" t="s">
        <v>1569</v>
      </c>
      <c r="N705" s="689" t="s">
        <v>4007</v>
      </c>
      <c r="O705" s="689">
        <v>5</v>
      </c>
      <c r="P705" s="689">
        <f>VLOOKUP(O705,LOI_LPH[],2,TRUE)</f>
        <v>300</v>
      </c>
    </row>
    <row r="706" spans="1:16" ht="21.75" customHeight="1" outlineLevel="2" x14ac:dyDescent="0.2">
      <c r="A706" s="657">
        <v>431</v>
      </c>
      <c r="B706" s="635" t="s">
        <v>631</v>
      </c>
      <c r="C706" s="657" t="s">
        <v>645</v>
      </c>
      <c r="D706" s="690"/>
      <c r="E706" s="690"/>
      <c r="F706" s="635" t="s">
        <v>1832</v>
      </c>
      <c r="G706" s="705"/>
      <c r="H706" s="639" t="s">
        <v>4021</v>
      </c>
      <c r="I706" s="695"/>
      <c r="J706" s="659"/>
      <c r="K706" s="640" t="s">
        <v>3972</v>
      </c>
      <c r="L706" s="659" t="s">
        <v>1564</v>
      </c>
      <c r="M706" s="655" t="s">
        <v>1569</v>
      </c>
      <c r="N706" s="689" t="s">
        <v>4007</v>
      </c>
      <c r="O706" s="689">
        <v>5</v>
      </c>
      <c r="P706" s="689">
        <f>VLOOKUP(O706,LOI_LPH[],2,TRUE)</f>
        <v>300</v>
      </c>
    </row>
    <row r="707" spans="1:16" ht="21.75" customHeight="1" outlineLevel="2" x14ac:dyDescent="0.2">
      <c r="A707" s="657">
        <v>431</v>
      </c>
      <c r="B707" s="635" t="s">
        <v>631</v>
      </c>
      <c r="C707" s="657" t="s">
        <v>645</v>
      </c>
      <c r="D707" s="690"/>
      <c r="E707" s="690"/>
      <c r="F707" s="635" t="s">
        <v>1834</v>
      </c>
      <c r="G707" s="705"/>
      <c r="H707" s="639" t="s">
        <v>4021</v>
      </c>
      <c r="I707" s="695"/>
      <c r="J707" s="659"/>
      <c r="K707" s="640" t="s">
        <v>3972</v>
      </c>
      <c r="L707" s="659" t="s">
        <v>1568</v>
      </c>
      <c r="M707" s="655" t="s">
        <v>1569</v>
      </c>
      <c r="N707" s="689" t="s">
        <v>4007</v>
      </c>
      <c r="O707" s="689">
        <v>5</v>
      </c>
      <c r="P707" s="689">
        <f>VLOOKUP(O707,LOI_LPH[],2,TRUE)</f>
        <v>300</v>
      </c>
    </row>
    <row r="708" spans="1:16" s="581" customFormat="1" ht="21.75" customHeight="1" outlineLevel="1" x14ac:dyDescent="0.25">
      <c r="A708" s="766">
        <v>434</v>
      </c>
      <c r="B708" s="767" t="s">
        <v>649</v>
      </c>
      <c r="C708" s="627">
        <v>434</v>
      </c>
      <c r="D708" s="768"/>
      <c r="E708" s="768"/>
      <c r="F708" s="736" t="s">
        <v>651</v>
      </c>
      <c r="G708" s="736" t="s">
        <v>47</v>
      </c>
      <c r="H708" s="763" t="s">
        <v>47</v>
      </c>
      <c r="I708" s="763" t="s">
        <v>47</v>
      </c>
      <c r="J708" s="764" t="s">
        <v>47</v>
      </c>
      <c r="K708" s="763" t="s">
        <v>47</v>
      </c>
      <c r="L708" s="764" t="s">
        <v>47</v>
      </c>
      <c r="M708" s="763" t="s">
        <v>47</v>
      </c>
      <c r="N708" s="765" t="s">
        <v>47</v>
      </c>
      <c r="O708" s="765" t="s">
        <v>47</v>
      </c>
      <c r="P708" s="765" t="str">
        <f>VLOOKUP(O708,LOI_LPH[],2,TRUE)</f>
        <v>-</v>
      </c>
    </row>
    <row r="709" spans="1:16" s="580" customFormat="1" ht="21.75" customHeight="1" outlineLevel="2" collapsed="1" x14ac:dyDescent="0.25">
      <c r="A709" s="662">
        <v>434</v>
      </c>
      <c r="B709" s="663" t="s">
        <v>649</v>
      </c>
      <c r="C709" s="678" t="s">
        <v>652</v>
      </c>
      <c r="D709" s="691"/>
      <c r="E709" s="691"/>
      <c r="F709" s="666" t="s">
        <v>1835</v>
      </c>
      <c r="G709" s="666" t="s">
        <v>324</v>
      </c>
      <c r="H709" s="671" t="s">
        <v>47</v>
      </c>
      <c r="I709" s="761" t="s">
        <v>654</v>
      </c>
      <c r="J709" s="762" t="s">
        <v>47</v>
      </c>
      <c r="K709" s="671" t="s">
        <v>47</v>
      </c>
      <c r="L709" s="672" t="s">
        <v>47</v>
      </c>
      <c r="M709" s="671" t="s">
        <v>47</v>
      </c>
      <c r="N709" s="700" t="s">
        <v>4007</v>
      </c>
      <c r="O709" s="700">
        <v>3</v>
      </c>
      <c r="P709" s="700">
        <f>VLOOKUP(O709,LOI_LPH[],2,TRUE)</f>
        <v>200</v>
      </c>
    </row>
    <row r="710" spans="1:16" s="576" customFormat="1" ht="21.75" customHeight="1" outlineLevel="2" x14ac:dyDescent="0.2">
      <c r="A710" s="769">
        <v>434</v>
      </c>
      <c r="B710" s="694" t="s">
        <v>649</v>
      </c>
      <c r="C710" s="769" t="s">
        <v>652</v>
      </c>
      <c r="D710" s="770"/>
      <c r="E710" s="770"/>
      <c r="F710" s="694" t="s">
        <v>1837</v>
      </c>
      <c r="G710" s="694"/>
      <c r="H710" s="652" t="s">
        <v>4021</v>
      </c>
      <c r="I710" s="683"/>
      <c r="J710" s="675" t="s">
        <v>1836</v>
      </c>
      <c r="K710" s="645" t="s">
        <v>1518</v>
      </c>
      <c r="L710" s="675" t="s">
        <v>1564</v>
      </c>
      <c r="M710" s="771" t="s">
        <v>1838</v>
      </c>
      <c r="N710" s="688" t="s">
        <v>4007</v>
      </c>
      <c r="O710" s="688">
        <v>5</v>
      </c>
      <c r="P710" s="688">
        <f>VLOOKUP(O710,LOI_LPH[],2,TRUE)</f>
        <v>300</v>
      </c>
    </row>
    <row r="711" spans="1:16" ht="21.75" customHeight="1" outlineLevel="2" x14ac:dyDescent="0.25">
      <c r="A711" s="634">
        <v>434</v>
      </c>
      <c r="B711" s="705" t="s">
        <v>649</v>
      </c>
      <c r="C711" s="634" t="s">
        <v>652</v>
      </c>
      <c r="D711" s="772"/>
      <c r="E711" s="772"/>
      <c r="F711" s="705" t="s">
        <v>1839</v>
      </c>
      <c r="G711" s="705"/>
      <c r="H711" s="639" t="s">
        <v>4021</v>
      </c>
      <c r="I711" s="695" t="s">
        <v>1639</v>
      </c>
      <c r="J711" s="659" t="s">
        <v>1840</v>
      </c>
      <c r="K711" s="655" t="s">
        <v>1641</v>
      </c>
      <c r="L711" s="659" t="s">
        <v>1642</v>
      </c>
      <c r="M711" s="751" t="s">
        <v>1569</v>
      </c>
      <c r="N711" s="689" t="s">
        <v>4007</v>
      </c>
      <c r="O711" s="689">
        <v>5</v>
      </c>
      <c r="P711" s="689">
        <f>VLOOKUP(O711,LOI_LPH[],2,TRUE)</f>
        <v>300</v>
      </c>
    </row>
    <row r="712" spans="1:16" ht="21.75" customHeight="1" outlineLevel="2" x14ac:dyDescent="0.25">
      <c r="A712" s="634">
        <v>434</v>
      </c>
      <c r="B712" s="705" t="s">
        <v>649</v>
      </c>
      <c r="C712" s="634" t="s">
        <v>652</v>
      </c>
      <c r="D712" s="772"/>
      <c r="E712" s="772"/>
      <c r="F712" s="705" t="s">
        <v>1739</v>
      </c>
      <c r="G712" s="705"/>
      <c r="H712" s="639" t="s">
        <v>4021</v>
      </c>
      <c r="I712" s="695"/>
      <c r="J712" s="659" t="s">
        <v>1836</v>
      </c>
      <c r="K712" s="655" t="s">
        <v>1533</v>
      </c>
      <c r="L712" s="659" t="s">
        <v>1564</v>
      </c>
      <c r="M712" s="751" t="s">
        <v>1740</v>
      </c>
      <c r="N712" s="689" t="s">
        <v>4007</v>
      </c>
      <c r="O712" s="689">
        <v>5</v>
      </c>
      <c r="P712" s="689">
        <f>VLOOKUP(O712,LOI_LPH[],2,TRUE)</f>
        <v>300</v>
      </c>
    </row>
    <row r="713" spans="1:16" ht="21.75" customHeight="1" outlineLevel="2" x14ac:dyDescent="0.2">
      <c r="A713" s="634">
        <v>434</v>
      </c>
      <c r="B713" s="705" t="s">
        <v>649</v>
      </c>
      <c r="C713" s="634" t="s">
        <v>652</v>
      </c>
      <c r="D713" s="772"/>
      <c r="E713" s="772"/>
      <c r="F713" s="705" t="s">
        <v>1741</v>
      </c>
      <c r="G713" s="705"/>
      <c r="H713" s="639" t="s">
        <v>4021</v>
      </c>
      <c r="I713" s="695"/>
      <c r="J713" s="659" t="s">
        <v>1836</v>
      </c>
      <c r="K713" s="640" t="s">
        <v>3972</v>
      </c>
      <c r="L713" s="659" t="s">
        <v>1598</v>
      </c>
      <c r="M713" s="751" t="s">
        <v>1569</v>
      </c>
      <c r="N713" s="689" t="s">
        <v>4007</v>
      </c>
      <c r="O713" s="689">
        <v>5</v>
      </c>
      <c r="P713" s="689">
        <f>VLOOKUP(O713,LOI_LPH[],2,TRUE)</f>
        <v>300</v>
      </c>
    </row>
    <row r="714" spans="1:16" ht="21.75" customHeight="1" outlineLevel="2" x14ac:dyDescent="0.2">
      <c r="A714" s="634">
        <v>434</v>
      </c>
      <c r="B714" s="705" t="s">
        <v>649</v>
      </c>
      <c r="C714" s="634" t="s">
        <v>652</v>
      </c>
      <c r="D714" s="772"/>
      <c r="E714" s="772"/>
      <c r="F714" s="705" t="s">
        <v>1841</v>
      </c>
      <c r="G714" s="705"/>
      <c r="H714" s="639" t="s">
        <v>4021</v>
      </c>
      <c r="I714" s="695"/>
      <c r="J714" s="659" t="s">
        <v>1836</v>
      </c>
      <c r="K714" s="640" t="s">
        <v>3972</v>
      </c>
      <c r="L714" s="659" t="s">
        <v>1564</v>
      </c>
      <c r="M714" s="751" t="s">
        <v>1569</v>
      </c>
      <c r="N714" s="689" t="s">
        <v>4007</v>
      </c>
      <c r="O714" s="689">
        <v>5</v>
      </c>
      <c r="P714" s="689">
        <f>VLOOKUP(O714,LOI_LPH[],2,TRUE)</f>
        <v>300</v>
      </c>
    </row>
    <row r="715" spans="1:16" ht="21.75" customHeight="1" outlineLevel="2" x14ac:dyDescent="0.2">
      <c r="A715" s="634">
        <v>434</v>
      </c>
      <c r="B715" s="705" t="s">
        <v>649</v>
      </c>
      <c r="C715" s="634" t="s">
        <v>652</v>
      </c>
      <c r="D715" s="772"/>
      <c r="E715" s="772"/>
      <c r="F715" s="705" t="s">
        <v>1842</v>
      </c>
      <c r="G715" s="705"/>
      <c r="H715" s="639" t="s">
        <v>4021</v>
      </c>
      <c r="I715" s="695"/>
      <c r="J715" s="659" t="s">
        <v>1836</v>
      </c>
      <c r="K715" s="640" t="s">
        <v>1518</v>
      </c>
      <c r="L715" s="659" t="s">
        <v>1564</v>
      </c>
      <c r="M715" s="751" t="s">
        <v>1843</v>
      </c>
      <c r="N715" s="689" t="s">
        <v>4007</v>
      </c>
      <c r="O715" s="689">
        <v>5</v>
      </c>
      <c r="P715" s="689">
        <f>VLOOKUP(O715,LOI_LPH[],2,TRUE)</f>
        <v>300</v>
      </c>
    </row>
    <row r="716" spans="1:16" ht="21.75" customHeight="1" outlineLevel="2" x14ac:dyDescent="0.2">
      <c r="A716" s="634">
        <v>434</v>
      </c>
      <c r="B716" s="705" t="s">
        <v>649</v>
      </c>
      <c r="C716" s="634" t="s">
        <v>652</v>
      </c>
      <c r="D716" s="772"/>
      <c r="E716" s="772"/>
      <c r="F716" s="705" t="s">
        <v>1844</v>
      </c>
      <c r="G716" s="705"/>
      <c r="H716" s="639" t="s">
        <v>4021</v>
      </c>
      <c r="I716" s="695"/>
      <c r="J716" s="659" t="s">
        <v>1836</v>
      </c>
      <c r="K716" s="640" t="s">
        <v>1518</v>
      </c>
      <c r="L716" s="659" t="s">
        <v>1564</v>
      </c>
      <c r="M716" s="751" t="s">
        <v>1567</v>
      </c>
      <c r="N716" s="689" t="s">
        <v>4007</v>
      </c>
      <c r="O716" s="689">
        <v>5</v>
      </c>
      <c r="P716" s="689">
        <f>VLOOKUP(O716,LOI_LPH[],2,TRUE)</f>
        <v>300</v>
      </c>
    </row>
    <row r="717" spans="1:16" ht="21.75" customHeight="1" outlineLevel="2" x14ac:dyDescent="0.25">
      <c r="A717" s="634">
        <v>434</v>
      </c>
      <c r="B717" s="705" t="s">
        <v>649</v>
      </c>
      <c r="C717" s="634" t="s">
        <v>652</v>
      </c>
      <c r="D717" s="772"/>
      <c r="E717" s="772"/>
      <c r="F717" s="705" t="s">
        <v>1845</v>
      </c>
      <c r="G717" s="705"/>
      <c r="H717" s="639" t="s">
        <v>4021</v>
      </c>
      <c r="I717" s="695"/>
      <c r="J717" s="659" t="s">
        <v>1836</v>
      </c>
      <c r="K717" s="655" t="s">
        <v>1641</v>
      </c>
      <c r="L717" s="659" t="s">
        <v>1642</v>
      </c>
      <c r="M717" s="751" t="s">
        <v>1569</v>
      </c>
      <c r="N717" s="689" t="s">
        <v>4007</v>
      </c>
      <c r="O717" s="689">
        <v>5</v>
      </c>
      <c r="P717" s="689">
        <f>VLOOKUP(O717,LOI_LPH[],2,TRUE)</f>
        <v>300</v>
      </c>
    </row>
    <row r="718" spans="1:16" ht="21.75" customHeight="1" outlineLevel="2" x14ac:dyDescent="0.2">
      <c r="A718" s="634">
        <v>434</v>
      </c>
      <c r="B718" s="705" t="s">
        <v>649</v>
      </c>
      <c r="C718" s="634" t="s">
        <v>652</v>
      </c>
      <c r="D718" s="772"/>
      <c r="E718" s="772"/>
      <c r="F718" s="705" t="s">
        <v>1846</v>
      </c>
      <c r="G718" s="705"/>
      <c r="H718" s="639" t="s">
        <v>4021</v>
      </c>
      <c r="I718" s="695"/>
      <c r="J718" s="659" t="s">
        <v>1836</v>
      </c>
      <c r="K718" s="640" t="s">
        <v>3972</v>
      </c>
      <c r="L718" s="659" t="s">
        <v>1564</v>
      </c>
      <c r="M718" s="751" t="s">
        <v>1569</v>
      </c>
      <c r="N718" s="689" t="s">
        <v>4007</v>
      </c>
      <c r="O718" s="689">
        <v>5</v>
      </c>
      <c r="P718" s="689">
        <f>VLOOKUP(O718,LOI_LPH[],2,TRUE)</f>
        <v>300</v>
      </c>
    </row>
    <row r="719" spans="1:16" s="580" customFormat="1" ht="21.75" customHeight="1" outlineLevel="2" x14ac:dyDescent="0.25">
      <c r="A719" s="662">
        <v>434</v>
      </c>
      <c r="B719" s="663" t="s">
        <v>649</v>
      </c>
      <c r="C719" s="678" t="s">
        <v>657</v>
      </c>
      <c r="D719" s="691"/>
      <c r="E719" s="691"/>
      <c r="F719" s="666" t="s">
        <v>658</v>
      </c>
      <c r="G719" s="666" t="s">
        <v>47</v>
      </c>
      <c r="H719" s="671" t="s">
        <v>47</v>
      </c>
      <c r="I719" s="761" t="s">
        <v>66</v>
      </c>
      <c r="J719" s="762" t="s">
        <v>47</v>
      </c>
      <c r="K719" s="671" t="s">
        <v>47</v>
      </c>
      <c r="L719" s="672" t="s">
        <v>47</v>
      </c>
      <c r="M719" s="671" t="s">
        <v>47</v>
      </c>
      <c r="N719" s="700" t="s">
        <v>47</v>
      </c>
      <c r="O719" s="700" t="s">
        <v>47</v>
      </c>
      <c r="P719" s="700" t="str">
        <f>VLOOKUP(O719,LOI_LPH[],2,TRUE)</f>
        <v>-</v>
      </c>
    </row>
    <row r="720" spans="1:16" s="580" customFormat="1" ht="21.75" customHeight="1" outlineLevel="2" collapsed="1" x14ac:dyDescent="0.25">
      <c r="A720" s="774">
        <v>434</v>
      </c>
      <c r="B720" s="758" t="s">
        <v>649</v>
      </c>
      <c r="C720" s="775" t="s">
        <v>659</v>
      </c>
      <c r="D720" s="776"/>
      <c r="E720" s="776"/>
      <c r="F720" s="758" t="s">
        <v>302</v>
      </c>
      <c r="G720" s="758" t="s">
        <v>276</v>
      </c>
      <c r="H720" s="748" t="s">
        <v>47</v>
      </c>
      <c r="I720" s="777" t="s">
        <v>277</v>
      </c>
      <c r="J720" s="760" t="s">
        <v>47</v>
      </c>
      <c r="K720" s="748" t="s">
        <v>47</v>
      </c>
      <c r="L720" s="778" t="s">
        <v>47</v>
      </c>
      <c r="M720" s="779" t="s">
        <v>47</v>
      </c>
      <c r="N720" s="780" t="s">
        <v>4007</v>
      </c>
      <c r="O720" s="780">
        <v>3</v>
      </c>
      <c r="P720" s="780">
        <f>VLOOKUP(O720,LOI_LPH[],2,TRUE)</f>
        <v>200</v>
      </c>
    </row>
    <row r="721" spans="1:16" ht="21.75" customHeight="1" outlineLevel="2" x14ac:dyDescent="0.2">
      <c r="A721" s="657">
        <v>434</v>
      </c>
      <c r="B721" s="635" t="s">
        <v>649</v>
      </c>
      <c r="C721" s="634" t="s">
        <v>659</v>
      </c>
      <c r="D721" s="772"/>
      <c r="E721" s="772"/>
      <c r="F721" s="705" t="s">
        <v>1615</v>
      </c>
      <c r="G721" s="705"/>
      <c r="H721" s="639" t="s">
        <v>4021</v>
      </c>
      <c r="I721" s="695"/>
      <c r="J721" s="659"/>
      <c r="K721" s="640" t="s">
        <v>1518</v>
      </c>
      <c r="L721" s="729" t="s">
        <v>1564</v>
      </c>
      <c r="M721" s="751" t="s">
        <v>1634</v>
      </c>
      <c r="N721" s="689" t="s">
        <v>4007</v>
      </c>
      <c r="O721" s="689">
        <v>5</v>
      </c>
      <c r="P721" s="689">
        <f>VLOOKUP(O721,LOI_LPH[],2,TRUE)</f>
        <v>300</v>
      </c>
    </row>
    <row r="722" spans="1:16" ht="21.75" customHeight="1" outlineLevel="2" x14ac:dyDescent="0.2">
      <c r="A722" s="657">
        <v>434</v>
      </c>
      <c r="B722" s="635" t="s">
        <v>649</v>
      </c>
      <c r="C722" s="634" t="s">
        <v>659</v>
      </c>
      <c r="D722" s="772"/>
      <c r="E722" s="772"/>
      <c r="F722" s="705" t="s">
        <v>1671</v>
      </c>
      <c r="G722" s="705"/>
      <c r="H722" s="639" t="s">
        <v>4021</v>
      </c>
      <c r="I722" s="695"/>
      <c r="J722" s="659"/>
      <c r="K722" s="640" t="s">
        <v>3972</v>
      </c>
      <c r="L722" s="729" t="s">
        <v>1564</v>
      </c>
      <c r="M722" s="751" t="s">
        <v>1569</v>
      </c>
      <c r="N722" s="689" t="s">
        <v>4007</v>
      </c>
      <c r="O722" s="689">
        <v>5</v>
      </c>
      <c r="P722" s="689">
        <f>VLOOKUP(O722,LOI_LPH[],2,TRUE)</f>
        <v>300</v>
      </c>
    </row>
    <row r="723" spans="1:16" ht="21.75" customHeight="1" outlineLevel="2" x14ac:dyDescent="0.2">
      <c r="A723" s="657">
        <v>434</v>
      </c>
      <c r="B723" s="635" t="s">
        <v>649</v>
      </c>
      <c r="C723" s="634" t="s">
        <v>659</v>
      </c>
      <c r="D723" s="772"/>
      <c r="E723" s="772"/>
      <c r="F723" s="705" t="s">
        <v>1852</v>
      </c>
      <c r="G723" s="705"/>
      <c r="H723" s="639" t="s">
        <v>4021</v>
      </c>
      <c r="I723" s="695"/>
      <c r="J723" s="659"/>
      <c r="K723" s="640" t="s">
        <v>3972</v>
      </c>
      <c r="L723" s="729" t="s">
        <v>4057</v>
      </c>
      <c r="M723" s="751" t="s">
        <v>1569</v>
      </c>
      <c r="N723" s="689" t="s">
        <v>4007</v>
      </c>
      <c r="O723" s="689">
        <v>5</v>
      </c>
      <c r="P723" s="689">
        <f>VLOOKUP(O723,LOI_LPH[],2,TRUE)</f>
        <v>300</v>
      </c>
    </row>
    <row r="724" spans="1:16" ht="21.75" customHeight="1" outlineLevel="2" x14ac:dyDescent="0.25">
      <c r="A724" s="657">
        <v>434</v>
      </c>
      <c r="B724" s="635" t="s">
        <v>649</v>
      </c>
      <c r="C724" s="634" t="s">
        <v>659</v>
      </c>
      <c r="D724" s="772"/>
      <c r="E724" s="772"/>
      <c r="F724" s="705" t="s">
        <v>1659</v>
      </c>
      <c r="G724" s="705"/>
      <c r="H724" s="639" t="s">
        <v>4021</v>
      </c>
      <c r="I724" s="695" t="s">
        <v>1639</v>
      </c>
      <c r="J724" s="659"/>
      <c r="K724" s="655" t="s">
        <v>1641</v>
      </c>
      <c r="L724" s="729" t="s">
        <v>1642</v>
      </c>
      <c r="M724" s="751" t="s">
        <v>1569</v>
      </c>
      <c r="N724" s="689" t="s">
        <v>4007</v>
      </c>
      <c r="O724" s="689">
        <v>5</v>
      </c>
      <c r="P724" s="689">
        <f>VLOOKUP(O724,LOI_LPH[],2,TRUE)</f>
        <v>300</v>
      </c>
    </row>
    <row r="725" spans="1:16" ht="21.75" customHeight="1" outlineLevel="2" x14ac:dyDescent="0.2">
      <c r="A725" s="657">
        <v>434</v>
      </c>
      <c r="B725" s="635" t="s">
        <v>649</v>
      </c>
      <c r="C725" s="634" t="s">
        <v>659</v>
      </c>
      <c r="D725" s="772"/>
      <c r="E725" s="772"/>
      <c r="F725" s="705" t="s">
        <v>1649</v>
      </c>
      <c r="G725" s="705"/>
      <c r="H725" s="639" t="s">
        <v>4021</v>
      </c>
      <c r="I725" s="695"/>
      <c r="J725" s="659"/>
      <c r="K725" s="640" t="s">
        <v>1518</v>
      </c>
      <c r="L725" s="729" t="s">
        <v>1564</v>
      </c>
      <c r="M725" s="751" t="s">
        <v>1853</v>
      </c>
      <c r="N725" s="689" t="s">
        <v>4007</v>
      </c>
      <c r="O725" s="689">
        <v>5</v>
      </c>
      <c r="P725" s="689">
        <f>VLOOKUP(O725,LOI_LPH[],2,TRUE)</f>
        <v>300</v>
      </c>
    </row>
    <row r="726" spans="1:16" s="580" customFormat="1" ht="21.75" customHeight="1" outlineLevel="2" collapsed="1" x14ac:dyDescent="0.25">
      <c r="A726" s="774">
        <v>434</v>
      </c>
      <c r="B726" s="758" t="s">
        <v>649</v>
      </c>
      <c r="C726" s="775" t="s">
        <v>660</v>
      </c>
      <c r="D726" s="776"/>
      <c r="E726" s="776"/>
      <c r="F726" s="758" t="s">
        <v>298</v>
      </c>
      <c r="G726" s="758" t="s">
        <v>266</v>
      </c>
      <c r="H726" s="748" t="s">
        <v>47</v>
      </c>
      <c r="I726" s="777" t="s">
        <v>272</v>
      </c>
      <c r="J726" s="760" t="s">
        <v>47</v>
      </c>
      <c r="K726" s="748" t="s">
        <v>47</v>
      </c>
      <c r="L726" s="778" t="s">
        <v>47</v>
      </c>
      <c r="M726" s="779" t="s">
        <v>47</v>
      </c>
      <c r="N726" s="780" t="s">
        <v>4007</v>
      </c>
      <c r="O726" s="780">
        <v>3</v>
      </c>
      <c r="P726" s="780">
        <f>VLOOKUP(O726,LOI_LPH[],2,TRUE)</f>
        <v>200</v>
      </c>
    </row>
    <row r="727" spans="1:16" ht="21.75" customHeight="1" outlineLevel="2" x14ac:dyDescent="0.2">
      <c r="A727" s="657">
        <v>434</v>
      </c>
      <c r="B727" s="635" t="s">
        <v>649</v>
      </c>
      <c r="C727" s="634" t="s">
        <v>660</v>
      </c>
      <c r="D727" s="772"/>
      <c r="E727" s="772"/>
      <c r="F727" s="705" t="s">
        <v>1615</v>
      </c>
      <c r="G727" s="705"/>
      <c r="H727" s="639" t="s">
        <v>4021</v>
      </c>
      <c r="I727" s="695"/>
      <c r="J727" s="659"/>
      <c r="K727" s="640" t="s">
        <v>1518</v>
      </c>
      <c r="L727" s="729" t="s">
        <v>1564</v>
      </c>
      <c r="M727" s="655" t="s">
        <v>1667</v>
      </c>
      <c r="N727" s="689" t="s">
        <v>4007</v>
      </c>
      <c r="O727" s="689">
        <v>5</v>
      </c>
      <c r="P727" s="689">
        <f>VLOOKUP(O727,LOI_LPH[],2,TRUE)</f>
        <v>300</v>
      </c>
    </row>
    <row r="728" spans="1:16" s="579" customFormat="1" ht="21.75" customHeight="1" outlineLevel="2" x14ac:dyDescent="0.2">
      <c r="A728" s="774">
        <v>434</v>
      </c>
      <c r="B728" s="758" t="s">
        <v>649</v>
      </c>
      <c r="C728" s="775" t="s">
        <v>662</v>
      </c>
      <c r="D728" s="776"/>
      <c r="E728" s="776"/>
      <c r="F728" s="758" t="s">
        <v>663</v>
      </c>
      <c r="G728" s="758" t="s">
        <v>271</v>
      </c>
      <c r="H728" s="748" t="s">
        <v>47</v>
      </c>
      <c r="I728" s="777" t="s">
        <v>367</v>
      </c>
      <c r="J728" s="760" t="s">
        <v>47</v>
      </c>
      <c r="K728" s="748" t="s">
        <v>47</v>
      </c>
      <c r="L728" s="778" t="s">
        <v>47</v>
      </c>
      <c r="M728" s="779" t="s">
        <v>47</v>
      </c>
      <c r="N728" s="780" t="s">
        <v>4007</v>
      </c>
      <c r="O728" s="780">
        <v>3</v>
      </c>
      <c r="P728" s="780">
        <f>VLOOKUP(O728,LOI_LPH[],2,TRUE)</f>
        <v>200</v>
      </c>
    </row>
    <row r="729" spans="1:16" s="579" customFormat="1" ht="21.75" customHeight="1" outlineLevel="2" collapsed="1" x14ac:dyDescent="0.2">
      <c r="A729" s="774">
        <v>434</v>
      </c>
      <c r="B729" s="758" t="s">
        <v>649</v>
      </c>
      <c r="C729" s="775" t="s">
        <v>664</v>
      </c>
      <c r="D729" s="776"/>
      <c r="E729" s="776"/>
      <c r="F729" s="758" t="s">
        <v>665</v>
      </c>
      <c r="G729" s="758" t="s">
        <v>271</v>
      </c>
      <c r="H729" s="748" t="s">
        <v>47</v>
      </c>
      <c r="I729" s="777" t="s">
        <v>492</v>
      </c>
      <c r="J729" s="760" t="s">
        <v>47</v>
      </c>
      <c r="K729" s="748" t="s">
        <v>47</v>
      </c>
      <c r="L729" s="778" t="s">
        <v>47</v>
      </c>
      <c r="M729" s="779" t="s">
        <v>47</v>
      </c>
      <c r="N729" s="780" t="s">
        <v>4007</v>
      </c>
      <c r="O729" s="780">
        <v>3</v>
      </c>
      <c r="P729" s="780">
        <f>VLOOKUP(O729,LOI_LPH[],2,TRUE)</f>
        <v>200</v>
      </c>
    </row>
    <row r="730" spans="1:16" ht="21.75" customHeight="1" outlineLevel="2" x14ac:dyDescent="0.2">
      <c r="A730" s="657">
        <v>434</v>
      </c>
      <c r="B730" s="635" t="s">
        <v>649</v>
      </c>
      <c r="C730" s="634" t="s">
        <v>664</v>
      </c>
      <c r="D730" s="772"/>
      <c r="E730" s="772"/>
      <c r="F730" s="635" t="s">
        <v>1781</v>
      </c>
      <c r="G730" s="705"/>
      <c r="H730" s="639" t="s">
        <v>4021</v>
      </c>
      <c r="I730" s="695"/>
      <c r="J730" s="659"/>
      <c r="K730" s="640" t="s">
        <v>3972</v>
      </c>
      <c r="L730" s="659" t="s">
        <v>1568</v>
      </c>
      <c r="M730" s="751" t="s">
        <v>1569</v>
      </c>
      <c r="N730" s="689" t="s">
        <v>4007</v>
      </c>
      <c r="O730" s="689">
        <v>5</v>
      </c>
      <c r="P730" s="689">
        <f>VLOOKUP(O730,LOI_LPH[],2,TRUE)</f>
        <v>300</v>
      </c>
    </row>
    <row r="731" spans="1:16" ht="21.75" customHeight="1" outlineLevel="2" x14ac:dyDescent="0.2">
      <c r="A731" s="657">
        <v>434</v>
      </c>
      <c r="B731" s="635" t="s">
        <v>649</v>
      </c>
      <c r="C731" s="634" t="s">
        <v>664</v>
      </c>
      <c r="D731" s="772"/>
      <c r="E731" s="772"/>
      <c r="F731" s="635" t="s">
        <v>3924</v>
      </c>
      <c r="G731" s="705"/>
      <c r="H731" s="639" t="s">
        <v>4021</v>
      </c>
      <c r="I731" s="695"/>
      <c r="J731" s="659"/>
      <c r="K731" s="640" t="s">
        <v>1520</v>
      </c>
      <c r="L731" s="659"/>
      <c r="M731" s="751" t="s">
        <v>1565</v>
      </c>
      <c r="N731" s="689" t="s">
        <v>4007</v>
      </c>
      <c r="O731" s="689">
        <v>5</v>
      </c>
      <c r="P731" s="689">
        <f>VLOOKUP(O731,LOI_LPH[],2,TRUE)</f>
        <v>300</v>
      </c>
    </row>
    <row r="732" spans="1:16" s="579" customFormat="1" ht="21.75" customHeight="1" outlineLevel="2" collapsed="1" x14ac:dyDescent="0.2">
      <c r="A732" s="774">
        <v>434</v>
      </c>
      <c r="B732" s="758" t="s">
        <v>649</v>
      </c>
      <c r="C732" s="775" t="s">
        <v>666</v>
      </c>
      <c r="D732" s="776"/>
      <c r="E732" s="776"/>
      <c r="F732" s="758" t="s">
        <v>667</v>
      </c>
      <c r="G732" s="758" t="s">
        <v>66</v>
      </c>
      <c r="H732" s="748" t="s">
        <v>47</v>
      </c>
      <c r="I732" s="777" t="s">
        <v>67</v>
      </c>
      <c r="J732" s="760" t="s">
        <v>47</v>
      </c>
      <c r="K732" s="748" t="s">
        <v>47</v>
      </c>
      <c r="L732" s="778" t="s">
        <v>47</v>
      </c>
      <c r="M732" s="779" t="s">
        <v>47</v>
      </c>
      <c r="N732" s="780" t="s">
        <v>4007</v>
      </c>
      <c r="O732" s="780">
        <v>3</v>
      </c>
      <c r="P732" s="780">
        <f>VLOOKUP(O732,LOI_LPH[],2,TRUE)</f>
        <v>200</v>
      </c>
    </row>
    <row r="733" spans="1:16" ht="21.75" customHeight="1" outlineLevel="2" x14ac:dyDescent="0.2">
      <c r="A733" s="657">
        <v>434</v>
      </c>
      <c r="B733" s="635" t="s">
        <v>649</v>
      </c>
      <c r="C733" s="634" t="s">
        <v>666</v>
      </c>
      <c r="D733" s="772"/>
      <c r="E733" s="772"/>
      <c r="F733" s="705" t="s">
        <v>1615</v>
      </c>
      <c r="G733" s="705"/>
      <c r="H733" s="639" t="s">
        <v>4021</v>
      </c>
      <c r="I733" s="695"/>
      <c r="J733" s="659"/>
      <c r="K733" s="640" t="s">
        <v>1518</v>
      </c>
      <c r="L733" s="729" t="s">
        <v>1564</v>
      </c>
      <c r="M733" s="751" t="s">
        <v>1634</v>
      </c>
      <c r="N733" s="689" t="s">
        <v>4007</v>
      </c>
      <c r="O733" s="689">
        <v>5</v>
      </c>
      <c r="P733" s="689">
        <f>VLOOKUP(O733,LOI_LPH[],2,TRUE)</f>
        <v>300</v>
      </c>
    </row>
    <row r="734" spans="1:16" ht="21.75" customHeight="1" outlineLevel="2" x14ac:dyDescent="0.2">
      <c r="A734" s="657">
        <v>434</v>
      </c>
      <c r="B734" s="635" t="s">
        <v>649</v>
      </c>
      <c r="C734" s="634" t="s">
        <v>666</v>
      </c>
      <c r="D734" s="772"/>
      <c r="E734" s="772"/>
      <c r="F734" s="705" t="s">
        <v>1767</v>
      </c>
      <c r="G734" s="705"/>
      <c r="H734" s="639" t="s">
        <v>4021</v>
      </c>
      <c r="I734" s="695"/>
      <c r="J734" s="659"/>
      <c r="K734" s="640" t="s">
        <v>1520</v>
      </c>
      <c r="L734" s="729" t="s">
        <v>1564</v>
      </c>
      <c r="M734" s="751" t="s">
        <v>1565</v>
      </c>
      <c r="N734" s="689" t="s">
        <v>4007</v>
      </c>
      <c r="O734" s="689">
        <v>5</v>
      </c>
      <c r="P734" s="689">
        <f>VLOOKUP(O734,LOI_LPH[],2,TRUE)</f>
        <v>300</v>
      </c>
    </row>
    <row r="735" spans="1:16" ht="21.75" customHeight="1" outlineLevel="2" x14ac:dyDescent="0.25">
      <c r="A735" s="657">
        <v>434</v>
      </c>
      <c r="B735" s="635" t="s">
        <v>649</v>
      </c>
      <c r="C735" s="634" t="s">
        <v>666</v>
      </c>
      <c r="D735" s="772"/>
      <c r="E735" s="772"/>
      <c r="F735" s="705" t="s">
        <v>1659</v>
      </c>
      <c r="G735" s="705"/>
      <c r="H735" s="639" t="s">
        <v>4021</v>
      </c>
      <c r="I735" s="695" t="s">
        <v>1639</v>
      </c>
      <c r="J735" s="659"/>
      <c r="K735" s="655" t="s">
        <v>1641</v>
      </c>
      <c r="L735" s="729" t="s">
        <v>1642</v>
      </c>
      <c r="M735" s="751" t="s">
        <v>1569</v>
      </c>
      <c r="N735" s="689" t="s">
        <v>4007</v>
      </c>
      <c r="O735" s="689">
        <v>5</v>
      </c>
      <c r="P735" s="689">
        <f>VLOOKUP(O735,LOI_LPH[],2,TRUE)</f>
        <v>300</v>
      </c>
    </row>
    <row r="736" spans="1:16" ht="21.75" customHeight="1" outlineLevel="2" x14ac:dyDescent="0.2">
      <c r="A736" s="657">
        <v>434</v>
      </c>
      <c r="B736" s="635" t="s">
        <v>649</v>
      </c>
      <c r="C736" s="634" t="s">
        <v>666</v>
      </c>
      <c r="D736" s="772"/>
      <c r="E736" s="772"/>
      <c r="F736" s="705" t="s">
        <v>1671</v>
      </c>
      <c r="G736" s="705"/>
      <c r="H736" s="639" t="s">
        <v>4021</v>
      </c>
      <c r="I736" s="695"/>
      <c r="J736" s="659"/>
      <c r="K736" s="640" t="s">
        <v>3972</v>
      </c>
      <c r="L736" s="729" t="s">
        <v>1564</v>
      </c>
      <c r="M736" s="751" t="s">
        <v>1569</v>
      </c>
      <c r="N736" s="689" t="s">
        <v>4007</v>
      </c>
      <c r="O736" s="689">
        <v>5</v>
      </c>
      <c r="P736" s="689">
        <f>VLOOKUP(O736,LOI_LPH[],2,TRUE)</f>
        <v>300</v>
      </c>
    </row>
    <row r="737" spans="1:16" ht="21.75" customHeight="1" outlineLevel="2" x14ac:dyDescent="0.2">
      <c r="A737" s="657">
        <v>434</v>
      </c>
      <c r="B737" s="635" t="s">
        <v>649</v>
      </c>
      <c r="C737" s="634" t="s">
        <v>666</v>
      </c>
      <c r="D737" s="772"/>
      <c r="E737" s="772"/>
      <c r="F737" s="705" t="s">
        <v>1854</v>
      </c>
      <c r="G737" s="705"/>
      <c r="H737" s="755" t="s">
        <v>4021</v>
      </c>
      <c r="I737" s="635"/>
      <c r="J737" s="643"/>
      <c r="K737" s="658" t="s">
        <v>1518</v>
      </c>
      <c r="L737" s="704" t="s">
        <v>1564</v>
      </c>
      <c r="M737" s="781" t="s">
        <v>1855</v>
      </c>
      <c r="N737" s="689" t="s">
        <v>4007</v>
      </c>
      <c r="O737" s="689">
        <v>5</v>
      </c>
      <c r="P737" s="689">
        <f>VLOOKUP(O737,LOI_LPH[],2,TRUE)</f>
        <v>300</v>
      </c>
    </row>
    <row r="738" spans="1:16" s="579" customFormat="1" ht="21.75" customHeight="1" outlineLevel="2" collapsed="1" x14ac:dyDescent="0.2">
      <c r="A738" s="774">
        <v>434</v>
      </c>
      <c r="B738" s="758" t="s">
        <v>649</v>
      </c>
      <c r="C738" s="775" t="s">
        <v>668</v>
      </c>
      <c r="D738" s="776"/>
      <c r="E738" s="776"/>
      <c r="F738" s="758" t="s">
        <v>263</v>
      </c>
      <c r="G738" s="758" t="s">
        <v>66</v>
      </c>
      <c r="H738" s="711" t="s">
        <v>47</v>
      </c>
      <c r="I738" s="774" t="s">
        <v>66</v>
      </c>
      <c r="J738" s="757" t="s">
        <v>47</v>
      </c>
      <c r="K738" s="711" t="s">
        <v>47</v>
      </c>
      <c r="L738" s="780" t="s">
        <v>47</v>
      </c>
      <c r="M738" s="774" t="s">
        <v>47</v>
      </c>
      <c r="N738" s="780" t="s">
        <v>4007</v>
      </c>
      <c r="O738" s="780">
        <v>3</v>
      </c>
      <c r="P738" s="780">
        <f>VLOOKUP(O738,LOI_LPH[],2,TRUE)</f>
        <v>200</v>
      </c>
    </row>
    <row r="739" spans="1:16" ht="21.75" customHeight="1" outlineLevel="2" x14ac:dyDescent="0.2">
      <c r="A739" s="657">
        <v>434</v>
      </c>
      <c r="B739" s="635" t="s">
        <v>649</v>
      </c>
      <c r="C739" s="634" t="s">
        <v>668</v>
      </c>
      <c r="D739" s="772"/>
      <c r="E739" s="772"/>
      <c r="F739" s="705" t="s">
        <v>1629</v>
      </c>
      <c r="G739" s="705"/>
      <c r="H739" s="755" t="s">
        <v>4021</v>
      </c>
      <c r="I739" s="635"/>
      <c r="J739" s="643"/>
      <c r="K739" s="658" t="s">
        <v>1520</v>
      </c>
      <c r="L739" s="704" t="s">
        <v>1564</v>
      </c>
      <c r="M739" s="781" t="s">
        <v>1565</v>
      </c>
      <c r="N739" s="689" t="s">
        <v>4007</v>
      </c>
      <c r="O739" s="689">
        <v>5</v>
      </c>
      <c r="P739" s="689">
        <f>VLOOKUP(O739,LOI_LPH[],2,TRUE)</f>
        <v>300</v>
      </c>
    </row>
    <row r="740" spans="1:16" ht="21.75" customHeight="1" outlineLevel="2" x14ac:dyDescent="0.2">
      <c r="A740" s="657">
        <v>434</v>
      </c>
      <c r="B740" s="635" t="s">
        <v>649</v>
      </c>
      <c r="C740" s="634" t="s">
        <v>668</v>
      </c>
      <c r="D740" s="772"/>
      <c r="E740" s="772"/>
      <c r="F740" s="705" t="s">
        <v>1605</v>
      </c>
      <c r="G740" s="705"/>
      <c r="H740" s="755" t="s">
        <v>4021</v>
      </c>
      <c r="I740" s="635"/>
      <c r="J740" s="643"/>
      <c r="K740" s="658" t="s">
        <v>1518</v>
      </c>
      <c r="L740" s="704" t="s">
        <v>1564</v>
      </c>
      <c r="M740" s="781" t="s">
        <v>1856</v>
      </c>
      <c r="N740" s="689" t="s">
        <v>4007</v>
      </c>
      <c r="O740" s="689">
        <v>5</v>
      </c>
      <c r="P740" s="689">
        <f>VLOOKUP(O740,LOI_LPH[],2,TRUE)</f>
        <v>300</v>
      </c>
    </row>
    <row r="741" spans="1:16" ht="21.75" customHeight="1" outlineLevel="2" x14ac:dyDescent="0.2">
      <c r="A741" s="657">
        <v>434</v>
      </c>
      <c r="B741" s="635" t="s">
        <v>649</v>
      </c>
      <c r="C741" s="634" t="s">
        <v>668</v>
      </c>
      <c r="D741" s="772"/>
      <c r="E741" s="772"/>
      <c r="F741" s="635" t="s">
        <v>1627</v>
      </c>
      <c r="G741" s="705"/>
      <c r="H741" s="755" t="s">
        <v>4021</v>
      </c>
      <c r="I741" s="635"/>
      <c r="J741" s="643"/>
      <c r="K741" s="658" t="s">
        <v>3972</v>
      </c>
      <c r="L741" s="643" t="s">
        <v>1633</v>
      </c>
      <c r="M741" s="781" t="s">
        <v>1569</v>
      </c>
      <c r="N741" s="689" t="s">
        <v>4007</v>
      </c>
      <c r="O741" s="689">
        <v>5</v>
      </c>
      <c r="P741" s="689">
        <f>VLOOKUP(O741,LOI_LPH[],2,TRUE)</f>
        <v>300</v>
      </c>
    </row>
    <row r="742" spans="1:16" ht="21.75" customHeight="1" outlineLevel="2" x14ac:dyDescent="0.2">
      <c r="A742" s="657">
        <v>434</v>
      </c>
      <c r="B742" s="635" t="s">
        <v>649</v>
      </c>
      <c r="C742" s="634" t="s">
        <v>668</v>
      </c>
      <c r="D742" s="772"/>
      <c r="E742" s="772"/>
      <c r="F742" s="705" t="s">
        <v>1857</v>
      </c>
      <c r="G742" s="705"/>
      <c r="H742" s="755" t="s">
        <v>4021</v>
      </c>
      <c r="I742" s="635" t="s">
        <v>1585</v>
      </c>
      <c r="J742" s="643"/>
      <c r="K742" s="658" t="s">
        <v>1520</v>
      </c>
      <c r="L742" s="704" t="s">
        <v>1564</v>
      </c>
      <c r="M742" s="781" t="s">
        <v>1565</v>
      </c>
      <c r="N742" s="689" t="s">
        <v>4007</v>
      </c>
      <c r="O742" s="689">
        <v>5</v>
      </c>
      <c r="P742" s="689">
        <f>VLOOKUP(O742,LOI_LPH[],2,TRUE)</f>
        <v>300</v>
      </c>
    </row>
    <row r="743" spans="1:16" s="579" customFormat="1" ht="21.75" customHeight="1" outlineLevel="2" collapsed="1" x14ac:dyDescent="0.2">
      <c r="A743" s="662">
        <v>434</v>
      </c>
      <c r="B743" s="663" t="s">
        <v>649</v>
      </c>
      <c r="C743" s="678" t="s">
        <v>669</v>
      </c>
      <c r="D743" s="691"/>
      <c r="E743" s="691"/>
      <c r="F743" s="666" t="s">
        <v>670</v>
      </c>
      <c r="G743" s="666" t="s">
        <v>66</v>
      </c>
      <c r="H743" s="701" t="s">
        <v>47</v>
      </c>
      <c r="I743" s="701" t="s">
        <v>66</v>
      </c>
      <c r="J743" s="700" t="s">
        <v>47</v>
      </c>
      <c r="K743" s="701" t="s">
        <v>47</v>
      </c>
      <c r="L743" s="700" t="s">
        <v>47</v>
      </c>
      <c r="M743" s="701" t="s">
        <v>47</v>
      </c>
      <c r="N743" s="700" t="s">
        <v>4007</v>
      </c>
      <c r="O743" s="700">
        <v>3</v>
      </c>
      <c r="P743" s="700">
        <f>VLOOKUP(O743,LOI_LPH[],2,TRUE)</f>
        <v>200</v>
      </c>
    </row>
    <row r="744" spans="1:16" ht="21.75" customHeight="1" outlineLevel="2" x14ac:dyDescent="0.2">
      <c r="A744" s="657">
        <v>434</v>
      </c>
      <c r="B744" s="635" t="s">
        <v>649</v>
      </c>
      <c r="C744" s="634" t="s">
        <v>669</v>
      </c>
      <c r="D744" s="772"/>
      <c r="E744" s="772"/>
      <c r="F744" s="705" t="s">
        <v>1858</v>
      </c>
      <c r="G744" s="705"/>
      <c r="H744" s="755" t="s">
        <v>4021</v>
      </c>
      <c r="I744" s="635"/>
      <c r="J744" s="643"/>
      <c r="K744" s="658" t="s">
        <v>1518</v>
      </c>
      <c r="L744" s="704" t="s">
        <v>1564</v>
      </c>
      <c r="M744" s="781" t="s">
        <v>1859</v>
      </c>
      <c r="N744" s="689" t="s">
        <v>4007</v>
      </c>
      <c r="O744" s="689">
        <v>5</v>
      </c>
      <c r="P744" s="689">
        <f>VLOOKUP(O744,LOI_LPH[],2,TRUE)</f>
        <v>300</v>
      </c>
    </row>
    <row r="745" spans="1:16" ht="21.75" customHeight="1" outlineLevel="2" x14ac:dyDescent="0.2">
      <c r="A745" s="657">
        <v>434</v>
      </c>
      <c r="B745" s="635" t="s">
        <v>649</v>
      </c>
      <c r="C745" s="634" t="s">
        <v>669</v>
      </c>
      <c r="D745" s="772"/>
      <c r="E745" s="772"/>
      <c r="F745" s="705" t="s">
        <v>1860</v>
      </c>
      <c r="G745" s="705"/>
      <c r="H745" s="755" t="s">
        <v>4021</v>
      </c>
      <c r="I745" s="635"/>
      <c r="J745" s="643"/>
      <c r="K745" s="658" t="s">
        <v>1518</v>
      </c>
      <c r="L745" s="704" t="s">
        <v>1564</v>
      </c>
      <c r="M745" s="781" t="s">
        <v>1861</v>
      </c>
      <c r="N745" s="689" t="s">
        <v>4007</v>
      </c>
      <c r="O745" s="689">
        <v>5</v>
      </c>
      <c r="P745" s="689">
        <f>VLOOKUP(O745,LOI_LPH[],2,TRUE)</f>
        <v>300</v>
      </c>
    </row>
    <row r="746" spans="1:16" ht="21.75" customHeight="1" outlineLevel="2" x14ac:dyDescent="0.2">
      <c r="A746" s="657">
        <v>434</v>
      </c>
      <c r="B746" s="635" t="s">
        <v>649</v>
      </c>
      <c r="C746" s="634" t="s">
        <v>669</v>
      </c>
      <c r="D746" s="772"/>
      <c r="E746" s="772"/>
      <c r="F746" s="705" t="s">
        <v>1862</v>
      </c>
      <c r="G746" s="705"/>
      <c r="H746" s="755" t="s">
        <v>4021</v>
      </c>
      <c r="I746" s="635"/>
      <c r="J746" s="643"/>
      <c r="K746" s="658" t="s">
        <v>3972</v>
      </c>
      <c r="L746" s="704" t="s">
        <v>1568</v>
      </c>
      <c r="M746" s="781" t="s">
        <v>1569</v>
      </c>
      <c r="N746" s="689" t="s">
        <v>4007</v>
      </c>
      <c r="O746" s="689">
        <v>5</v>
      </c>
      <c r="P746" s="689">
        <f>VLOOKUP(O746,LOI_LPH[],2,TRUE)</f>
        <v>300</v>
      </c>
    </row>
    <row r="747" spans="1:16" ht="21.75" customHeight="1" outlineLevel="2" x14ac:dyDescent="0.25">
      <c r="A747" s="657">
        <v>434</v>
      </c>
      <c r="B747" s="635" t="s">
        <v>649</v>
      </c>
      <c r="C747" s="634" t="s">
        <v>669</v>
      </c>
      <c r="D747" s="772"/>
      <c r="E747" s="772"/>
      <c r="F747" s="705" t="s">
        <v>1659</v>
      </c>
      <c r="G747" s="705"/>
      <c r="H747" s="755" t="s">
        <v>4021</v>
      </c>
      <c r="I747" s="635" t="s">
        <v>1639</v>
      </c>
      <c r="J747" s="643"/>
      <c r="K747" s="657" t="s">
        <v>1641</v>
      </c>
      <c r="L747" s="704" t="s">
        <v>1642</v>
      </c>
      <c r="M747" s="781" t="s">
        <v>1569</v>
      </c>
      <c r="N747" s="689" t="s">
        <v>4007</v>
      </c>
      <c r="O747" s="689">
        <v>5</v>
      </c>
      <c r="P747" s="689">
        <f>VLOOKUP(O747,LOI_LPH[],2,TRUE)</f>
        <v>300</v>
      </c>
    </row>
    <row r="748" spans="1:16" ht="21.75" customHeight="1" outlineLevel="2" x14ac:dyDescent="0.2">
      <c r="A748" s="657">
        <v>434</v>
      </c>
      <c r="B748" s="635" t="s">
        <v>649</v>
      </c>
      <c r="C748" s="634" t="s">
        <v>669</v>
      </c>
      <c r="D748" s="772"/>
      <c r="E748" s="772"/>
      <c r="F748" s="705" t="s">
        <v>1863</v>
      </c>
      <c r="G748" s="705"/>
      <c r="H748" s="755" t="s">
        <v>4021</v>
      </c>
      <c r="I748" s="635"/>
      <c r="J748" s="643"/>
      <c r="K748" s="658" t="s">
        <v>1518</v>
      </c>
      <c r="L748" s="704" t="s">
        <v>1564</v>
      </c>
      <c r="M748" s="781" t="s">
        <v>1864</v>
      </c>
      <c r="N748" s="689" t="s">
        <v>4007</v>
      </c>
      <c r="O748" s="689">
        <v>5</v>
      </c>
      <c r="P748" s="689">
        <f>VLOOKUP(O748,LOI_LPH[],2,TRUE)</f>
        <v>300</v>
      </c>
    </row>
    <row r="749" spans="1:16" s="579" customFormat="1" ht="21.75" customHeight="1" outlineLevel="2" x14ac:dyDescent="0.2">
      <c r="A749" s="662">
        <v>434</v>
      </c>
      <c r="B749" s="663" t="s">
        <v>649</v>
      </c>
      <c r="C749" s="678" t="s">
        <v>671</v>
      </c>
      <c r="D749" s="691"/>
      <c r="E749" s="691"/>
      <c r="F749" s="666" t="s">
        <v>499</v>
      </c>
      <c r="G749" s="666" t="s">
        <v>47</v>
      </c>
      <c r="H749" s="701" t="s">
        <v>47</v>
      </c>
      <c r="I749" s="701" t="s">
        <v>66</v>
      </c>
      <c r="J749" s="700" t="s">
        <v>47</v>
      </c>
      <c r="K749" s="701" t="s">
        <v>47</v>
      </c>
      <c r="L749" s="700" t="s">
        <v>47</v>
      </c>
      <c r="M749" s="701" t="s">
        <v>47</v>
      </c>
      <c r="N749" s="700" t="s">
        <v>47</v>
      </c>
      <c r="O749" s="700" t="s">
        <v>47</v>
      </c>
      <c r="P749" s="700" t="str">
        <f>VLOOKUP(O749,LOI_LPH[],2,TRUE)</f>
        <v>-</v>
      </c>
    </row>
    <row r="750" spans="1:16" s="579" customFormat="1" ht="21.75" customHeight="1" outlineLevel="2" collapsed="1" x14ac:dyDescent="0.2">
      <c r="A750" s="774">
        <v>434</v>
      </c>
      <c r="B750" s="758" t="s">
        <v>649</v>
      </c>
      <c r="C750" s="775" t="s">
        <v>672</v>
      </c>
      <c r="D750" s="776"/>
      <c r="E750" s="776"/>
      <c r="F750" s="758" t="s">
        <v>370</v>
      </c>
      <c r="G750" s="758" t="s">
        <v>371</v>
      </c>
      <c r="H750" s="711" t="s">
        <v>47</v>
      </c>
      <c r="I750" s="774" t="s">
        <v>372</v>
      </c>
      <c r="J750" s="757" t="s">
        <v>47</v>
      </c>
      <c r="K750" s="711" t="s">
        <v>47</v>
      </c>
      <c r="L750" s="780" t="s">
        <v>47</v>
      </c>
      <c r="M750" s="774" t="s">
        <v>47</v>
      </c>
      <c r="N750" s="780" t="s">
        <v>4007</v>
      </c>
      <c r="O750" s="780">
        <v>3</v>
      </c>
      <c r="P750" s="780">
        <f>VLOOKUP(O750,LOI_LPH[],2,TRUE)</f>
        <v>200</v>
      </c>
    </row>
    <row r="751" spans="1:16" ht="21.75" customHeight="1" outlineLevel="2" x14ac:dyDescent="0.25">
      <c r="A751" s="657">
        <v>434</v>
      </c>
      <c r="B751" s="635" t="s">
        <v>649</v>
      </c>
      <c r="C751" s="634" t="s">
        <v>672</v>
      </c>
      <c r="D751" s="772"/>
      <c r="E751" s="772"/>
      <c r="F751" s="635" t="s">
        <v>1659</v>
      </c>
      <c r="G751" s="705"/>
      <c r="H751" s="755" t="s">
        <v>4021</v>
      </c>
      <c r="I751" s="635" t="s">
        <v>1639</v>
      </c>
      <c r="J751" s="643"/>
      <c r="K751" s="657" t="s">
        <v>1641</v>
      </c>
      <c r="L751" s="643" t="s">
        <v>1642</v>
      </c>
      <c r="M751" s="781" t="s">
        <v>1569</v>
      </c>
      <c r="N751" s="689" t="s">
        <v>4007</v>
      </c>
      <c r="O751" s="689">
        <v>5</v>
      </c>
      <c r="P751" s="689">
        <f>VLOOKUP(O751,LOI_LPH[],2,TRUE)</f>
        <v>300</v>
      </c>
    </row>
    <row r="752" spans="1:16" ht="21.75" customHeight="1" outlineLevel="2" x14ac:dyDescent="0.2">
      <c r="A752" s="657">
        <v>434</v>
      </c>
      <c r="B752" s="635" t="s">
        <v>649</v>
      </c>
      <c r="C752" s="634" t="s">
        <v>672</v>
      </c>
      <c r="D752" s="772"/>
      <c r="E752" s="772"/>
      <c r="F752" s="635" t="s">
        <v>1826</v>
      </c>
      <c r="G752" s="705"/>
      <c r="H752" s="755" t="s">
        <v>4021</v>
      </c>
      <c r="I752" s="635"/>
      <c r="J752" s="643"/>
      <c r="K752" s="658" t="s">
        <v>3972</v>
      </c>
      <c r="L752" s="643" t="s">
        <v>1688</v>
      </c>
      <c r="M752" s="781" t="s">
        <v>1569</v>
      </c>
      <c r="N752" s="689" t="s">
        <v>4007</v>
      </c>
      <c r="O752" s="689">
        <v>5</v>
      </c>
      <c r="P752" s="689">
        <f>VLOOKUP(O752,LOI_LPH[],2,TRUE)</f>
        <v>300</v>
      </c>
    </row>
    <row r="753" spans="1:16" ht="21.75" customHeight="1" outlineLevel="2" x14ac:dyDescent="0.2">
      <c r="A753" s="657">
        <v>434</v>
      </c>
      <c r="B753" s="635" t="s">
        <v>649</v>
      </c>
      <c r="C753" s="634" t="s">
        <v>672</v>
      </c>
      <c r="D753" s="772"/>
      <c r="E753" s="772"/>
      <c r="F753" s="635" t="s">
        <v>1724</v>
      </c>
      <c r="G753" s="705"/>
      <c r="H753" s="755" t="s">
        <v>4021</v>
      </c>
      <c r="I753" s="635"/>
      <c r="J753" s="643"/>
      <c r="K753" s="658" t="s">
        <v>1520</v>
      </c>
      <c r="L753" s="643" t="s">
        <v>1564</v>
      </c>
      <c r="M753" s="781" t="s">
        <v>1565</v>
      </c>
      <c r="N753" s="689" t="s">
        <v>4007</v>
      </c>
      <c r="O753" s="689">
        <v>5</v>
      </c>
      <c r="P753" s="689">
        <f>VLOOKUP(O753,LOI_LPH[],2,TRUE)</f>
        <v>300</v>
      </c>
    </row>
    <row r="754" spans="1:16" s="579" customFormat="1" ht="21.75" customHeight="1" outlineLevel="2" collapsed="1" x14ac:dyDescent="0.2">
      <c r="A754" s="774">
        <v>434</v>
      </c>
      <c r="B754" s="758" t="s">
        <v>649</v>
      </c>
      <c r="C754" s="775" t="s">
        <v>673</v>
      </c>
      <c r="D754" s="776"/>
      <c r="E754" s="776"/>
      <c r="F754" s="758" t="s">
        <v>375</v>
      </c>
      <c r="G754" s="758" t="s">
        <v>47</v>
      </c>
      <c r="H754" s="711" t="s">
        <v>47</v>
      </c>
      <c r="I754" s="774" t="s">
        <v>376</v>
      </c>
      <c r="J754" s="757" t="s">
        <v>47</v>
      </c>
      <c r="K754" s="711" t="s">
        <v>47</v>
      </c>
      <c r="L754" s="780" t="s">
        <v>47</v>
      </c>
      <c r="M754" s="774" t="s">
        <v>47</v>
      </c>
      <c r="N754" s="780" t="s">
        <v>47</v>
      </c>
      <c r="O754" s="780" t="s">
        <v>47</v>
      </c>
      <c r="P754" s="780" t="str">
        <f>VLOOKUP(O754,LOI_LPH[],2,TRUE)</f>
        <v>-</v>
      </c>
    </row>
    <row r="755" spans="1:16" s="579" customFormat="1" ht="21.75" customHeight="1" outlineLevel="2" collapsed="1" x14ac:dyDescent="0.2">
      <c r="A755" s="774">
        <v>434</v>
      </c>
      <c r="B755" s="758" t="s">
        <v>649</v>
      </c>
      <c r="C755" s="775" t="s">
        <v>674</v>
      </c>
      <c r="D755" s="776"/>
      <c r="E755" s="776"/>
      <c r="F755" s="758" t="s">
        <v>379</v>
      </c>
      <c r="G755" s="758" t="s">
        <v>47</v>
      </c>
      <c r="H755" s="711" t="s">
        <v>47</v>
      </c>
      <c r="I755" s="774" t="s">
        <v>376</v>
      </c>
      <c r="J755" s="757" t="s">
        <v>47</v>
      </c>
      <c r="K755" s="711" t="s">
        <v>47</v>
      </c>
      <c r="L755" s="780" t="s">
        <v>47</v>
      </c>
      <c r="M755" s="774" t="s">
        <v>47</v>
      </c>
      <c r="N755" s="780" t="s">
        <v>47</v>
      </c>
      <c r="O755" s="780" t="s">
        <v>47</v>
      </c>
      <c r="P755" s="780" t="str">
        <f>VLOOKUP(O755,LOI_LPH[],2,TRUE)</f>
        <v>-</v>
      </c>
    </row>
    <row r="756" spans="1:16" s="579" customFormat="1" ht="21.75" customHeight="1" outlineLevel="2" collapsed="1" x14ac:dyDescent="0.2">
      <c r="A756" s="774">
        <v>434</v>
      </c>
      <c r="B756" s="758" t="s">
        <v>649</v>
      </c>
      <c r="C756" s="775" t="s">
        <v>676</v>
      </c>
      <c r="D756" s="776"/>
      <c r="E756" s="776"/>
      <c r="F756" s="758" t="s">
        <v>381</v>
      </c>
      <c r="G756" s="758" t="s">
        <v>47</v>
      </c>
      <c r="H756" s="711" t="s">
        <v>47</v>
      </c>
      <c r="I756" s="774" t="s">
        <v>376</v>
      </c>
      <c r="J756" s="757" t="s">
        <v>47</v>
      </c>
      <c r="K756" s="711" t="s">
        <v>47</v>
      </c>
      <c r="L756" s="780" t="s">
        <v>47</v>
      </c>
      <c r="M756" s="774" t="s">
        <v>47</v>
      </c>
      <c r="N756" s="780" t="s">
        <v>47</v>
      </c>
      <c r="O756" s="780" t="s">
        <v>47</v>
      </c>
      <c r="P756" s="780" t="str">
        <f>VLOOKUP(O756,LOI_LPH[],2,TRUE)</f>
        <v>-</v>
      </c>
    </row>
    <row r="757" spans="1:16" s="579" customFormat="1" ht="21.75" customHeight="1" outlineLevel="2" collapsed="1" x14ac:dyDescent="0.2">
      <c r="A757" s="774">
        <v>434</v>
      </c>
      <c r="B757" s="758" t="s">
        <v>649</v>
      </c>
      <c r="C757" s="775" t="s">
        <v>4034</v>
      </c>
      <c r="D757" s="776"/>
      <c r="E757" s="776"/>
      <c r="F757" s="758" t="s">
        <v>383</v>
      </c>
      <c r="G757" s="758" t="s">
        <v>47</v>
      </c>
      <c r="H757" s="711" t="s">
        <v>47</v>
      </c>
      <c r="I757" s="774" t="s">
        <v>376</v>
      </c>
      <c r="J757" s="757" t="s">
        <v>47</v>
      </c>
      <c r="K757" s="711" t="s">
        <v>47</v>
      </c>
      <c r="L757" s="780" t="s">
        <v>47</v>
      </c>
      <c r="M757" s="774" t="s">
        <v>47</v>
      </c>
      <c r="N757" s="780" t="s">
        <v>47</v>
      </c>
      <c r="O757" s="780" t="s">
        <v>47</v>
      </c>
      <c r="P757" s="780" t="str">
        <f>VLOOKUP(O757,LOI_LPH[],2,TRUE)</f>
        <v>-</v>
      </c>
    </row>
    <row r="758" spans="1:16" s="579" customFormat="1" ht="21.75" customHeight="1" outlineLevel="2" x14ac:dyDescent="0.2">
      <c r="A758" s="662">
        <v>434</v>
      </c>
      <c r="B758" s="663" t="s">
        <v>649</v>
      </c>
      <c r="C758" s="678" t="s">
        <v>677</v>
      </c>
      <c r="D758" s="691"/>
      <c r="E758" s="691"/>
      <c r="F758" s="666" t="s">
        <v>678</v>
      </c>
      <c r="G758" s="666" t="s">
        <v>47</v>
      </c>
      <c r="H758" s="701" t="s">
        <v>47</v>
      </c>
      <c r="I758" s="701" t="s">
        <v>67</v>
      </c>
      <c r="J758" s="700" t="s">
        <v>47</v>
      </c>
      <c r="K758" s="701" t="s">
        <v>47</v>
      </c>
      <c r="L758" s="700" t="s">
        <v>47</v>
      </c>
      <c r="M758" s="701" t="s">
        <v>47</v>
      </c>
      <c r="N758" s="700" t="s">
        <v>4007</v>
      </c>
      <c r="O758" s="700">
        <v>3</v>
      </c>
      <c r="P758" s="700">
        <f>VLOOKUP(O758,LOI_LPH[],2,TRUE)</f>
        <v>200</v>
      </c>
    </row>
    <row r="759" spans="1:16" s="579" customFormat="1" ht="21.75" customHeight="1" outlineLevel="2" collapsed="1" x14ac:dyDescent="0.2">
      <c r="A759" s="774">
        <v>434</v>
      </c>
      <c r="B759" s="758" t="s">
        <v>649</v>
      </c>
      <c r="C759" s="775" t="s">
        <v>679</v>
      </c>
      <c r="D759" s="776"/>
      <c r="E759" s="776"/>
      <c r="F759" s="782" t="s">
        <v>302</v>
      </c>
      <c r="G759" s="758" t="s">
        <v>276</v>
      </c>
      <c r="H759" s="748" t="s">
        <v>47</v>
      </c>
      <c r="I759" s="777" t="s">
        <v>277</v>
      </c>
      <c r="J759" s="760" t="s">
        <v>47</v>
      </c>
      <c r="K759" s="748" t="s">
        <v>47</v>
      </c>
      <c r="L759" s="778" t="s">
        <v>47</v>
      </c>
      <c r="M759" s="779" t="s">
        <v>47</v>
      </c>
      <c r="N759" s="780" t="s">
        <v>4007</v>
      </c>
      <c r="O759" s="780">
        <v>3</v>
      </c>
      <c r="P759" s="780">
        <f>VLOOKUP(O759,LOI_LPH[],2,TRUE)</f>
        <v>200</v>
      </c>
    </row>
    <row r="760" spans="1:16" ht="21.75" customHeight="1" outlineLevel="2" x14ac:dyDescent="0.2">
      <c r="A760" s="657">
        <v>434</v>
      </c>
      <c r="B760" s="635" t="s">
        <v>649</v>
      </c>
      <c r="C760" s="634" t="s">
        <v>679</v>
      </c>
      <c r="D760" s="772"/>
      <c r="E760" s="772"/>
      <c r="F760" s="635" t="s">
        <v>1615</v>
      </c>
      <c r="G760" s="705"/>
      <c r="H760" s="639" t="s">
        <v>4021</v>
      </c>
      <c r="I760" s="695"/>
      <c r="J760" s="659"/>
      <c r="K760" s="640" t="s">
        <v>1518</v>
      </c>
      <c r="L760" s="659" t="s">
        <v>1564</v>
      </c>
      <c r="M760" s="751" t="s">
        <v>1634</v>
      </c>
      <c r="N760" s="689" t="s">
        <v>4007</v>
      </c>
      <c r="O760" s="689">
        <v>5</v>
      </c>
      <c r="P760" s="689">
        <f>VLOOKUP(O760,LOI_LPH[],2,TRUE)</f>
        <v>300</v>
      </c>
    </row>
    <row r="761" spans="1:16" ht="21.75" customHeight="1" outlineLevel="2" x14ac:dyDescent="0.2">
      <c r="A761" s="657">
        <v>434</v>
      </c>
      <c r="B761" s="635" t="s">
        <v>649</v>
      </c>
      <c r="C761" s="634" t="s">
        <v>679</v>
      </c>
      <c r="D761" s="772"/>
      <c r="E761" s="772"/>
      <c r="F761" s="635" t="s">
        <v>1671</v>
      </c>
      <c r="G761" s="705"/>
      <c r="H761" s="639" t="s">
        <v>4021</v>
      </c>
      <c r="I761" s="695"/>
      <c r="J761" s="659"/>
      <c r="K761" s="640" t="s">
        <v>3972</v>
      </c>
      <c r="L761" s="659" t="s">
        <v>1564</v>
      </c>
      <c r="M761" s="751" t="s">
        <v>1569</v>
      </c>
      <c r="N761" s="689" t="s">
        <v>4007</v>
      </c>
      <c r="O761" s="689">
        <v>5</v>
      </c>
      <c r="P761" s="689">
        <f>VLOOKUP(O761,LOI_LPH[],2,TRUE)</f>
        <v>300</v>
      </c>
    </row>
    <row r="762" spans="1:16" ht="21.75" customHeight="1" outlineLevel="2" x14ac:dyDescent="0.2">
      <c r="A762" s="657">
        <v>434</v>
      </c>
      <c r="B762" s="635" t="s">
        <v>649</v>
      </c>
      <c r="C762" s="634" t="s">
        <v>679</v>
      </c>
      <c r="D762" s="772"/>
      <c r="E762" s="772"/>
      <c r="F762" s="635" t="s">
        <v>1852</v>
      </c>
      <c r="G762" s="705"/>
      <c r="H762" s="639" t="s">
        <v>4021</v>
      </c>
      <c r="I762" s="695"/>
      <c r="J762" s="659"/>
      <c r="K762" s="640" t="s">
        <v>3972</v>
      </c>
      <c r="L762" s="659" t="s">
        <v>4057</v>
      </c>
      <c r="M762" s="751" t="s">
        <v>1569</v>
      </c>
      <c r="N762" s="689" t="s">
        <v>4007</v>
      </c>
      <c r="O762" s="689">
        <v>5</v>
      </c>
      <c r="P762" s="689">
        <f>VLOOKUP(O762,LOI_LPH[],2,TRUE)</f>
        <v>300</v>
      </c>
    </row>
    <row r="763" spans="1:16" ht="21.75" customHeight="1" outlineLevel="2" x14ac:dyDescent="0.25">
      <c r="A763" s="657">
        <v>434</v>
      </c>
      <c r="B763" s="635" t="s">
        <v>649</v>
      </c>
      <c r="C763" s="634" t="s">
        <v>679</v>
      </c>
      <c r="D763" s="772"/>
      <c r="E763" s="772"/>
      <c r="F763" s="635" t="s">
        <v>1659</v>
      </c>
      <c r="G763" s="705"/>
      <c r="H763" s="639" t="s">
        <v>4021</v>
      </c>
      <c r="I763" s="695" t="s">
        <v>1639</v>
      </c>
      <c r="J763" s="659"/>
      <c r="K763" s="655" t="s">
        <v>1641</v>
      </c>
      <c r="L763" s="659" t="s">
        <v>1642</v>
      </c>
      <c r="M763" s="751" t="s">
        <v>1569</v>
      </c>
      <c r="N763" s="689" t="s">
        <v>4007</v>
      </c>
      <c r="O763" s="689">
        <v>5</v>
      </c>
      <c r="P763" s="689">
        <f>VLOOKUP(O763,LOI_LPH[],2,TRUE)</f>
        <v>300</v>
      </c>
    </row>
    <row r="764" spans="1:16" ht="21.75" customHeight="1" outlineLevel="2" x14ac:dyDescent="0.2">
      <c r="A764" s="657">
        <v>434</v>
      </c>
      <c r="B764" s="635" t="s">
        <v>649</v>
      </c>
      <c r="C764" s="634" t="s">
        <v>679</v>
      </c>
      <c r="D764" s="772"/>
      <c r="E764" s="772"/>
      <c r="F764" s="635" t="s">
        <v>1649</v>
      </c>
      <c r="G764" s="705"/>
      <c r="H764" s="639" t="s">
        <v>4021</v>
      </c>
      <c r="I764" s="695"/>
      <c r="J764" s="659"/>
      <c r="K764" s="640" t="s">
        <v>1518</v>
      </c>
      <c r="L764" s="659" t="s">
        <v>1564</v>
      </c>
      <c r="M764" s="751" t="s">
        <v>1853</v>
      </c>
      <c r="N764" s="689" t="s">
        <v>4007</v>
      </c>
      <c r="O764" s="689">
        <v>5</v>
      </c>
      <c r="P764" s="689">
        <f>VLOOKUP(O764,LOI_LPH[],2,TRUE)</f>
        <v>300</v>
      </c>
    </row>
    <row r="765" spans="1:16" s="580" customFormat="1" ht="21.75" customHeight="1" outlineLevel="2" collapsed="1" x14ac:dyDescent="0.25">
      <c r="A765" s="774">
        <v>434</v>
      </c>
      <c r="B765" s="758" t="s">
        <v>649</v>
      </c>
      <c r="C765" s="775" t="s">
        <v>680</v>
      </c>
      <c r="D765" s="776"/>
      <c r="E765" s="776"/>
      <c r="F765" s="782" t="s">
        <v>298</v>
      </c>
      <c r="G765" s="758" t="s">
        <v>266</v>
      </c>
      <c r="H765" s="748" t="s">
        <v>47</v>
      </c>
      <c r="I765" s="777" t="s">
        <v>272</v>
      </c>
      <c r="J765" s="760" t="s">
        <v>47</v>
      </c>
      <c r="K765" s="748" t="s">
        <v>47</v>
      </c>
      <c r="L765" s="778" t="s">
        <v>47</v>
      </c>
      <c r="M765" s="779" t="s">
        <v>47</v>
      </c>
      <c r="N765" s="780" t="s">
        <v>4007</v>
      </c>
      <c r="O765" s="780">
        <v>3</v>
      </c>
      <c r="P765" s="780">
        <f>VLOOKUP(O765,LOI_LPH[],2,TRUE)</f>
        <v>200</v>
      </c>
    </row>
    <row r="766" spans="1:16" ht="21.75" customHeight="1" outlineLevel="2" x14ac:dyDescent="0.2">
      <c r="A766" s="657">
        <v>434</v>
      </c>
      <c r="B766" s="635" t="s">
        <v>649</v>
      </c>
      <c r="C766" s="634" t="s">
        <v>680</v>
      </c>
      <c r="D766" s="783"/>
      <c r="E766" s="783"/>
      <c r="F766" s="635" t="s">
        <v>1615</v>
      </c>
      <c r="G766" s="705"/>
      <c r="H766" s="639" t="s">
        <v>4021</v>
      </c>
      <c r="I766" s="695" t="s">
        <v>272</v>
      </c>
      <c r="J766" s="659" t="s">
        <v>47</v>
      </c>
      <c r="K766" s="640" t="s">
        <v>1518</v>
      </c>
      <c r="L766" s="659" t="s">
        <v>47</v>
      </c>
      <c r="M766" s="751" t="s">
        <v>1667</v>
      </c>
      <c r="N766" s="689" t="s">
        <v>4007</v>
      </c>
      <c r="O766" s="689">
        <v>3</v>
      </c>
      <c r="P766" s="689">
        <f>VLOOKUP(O766,LOI_LPH[],2,TRUE)</f>
        <v>200</v>
      </c>
    </row>
    <row r="767" spans="1:16" s="580" customFormat="1" ht="21.75" customHeight="1" outlineLevel="2" x14ac:dyDescent="0.25">
      <c r="A767" s="774">
        <v>434</v>
      </c>
      <c r="B767" s="758" t="s">
        <v>649</v>
      </c>
      <c r="C767" s="775" t="s">
        <v>681</v>
      </c>
      <c r="D767" s="776"/>
      <c r="E767" s="776"/>
      <c r="F767" s="782" t="s">
        <v>522</v>
      </c>
      <c r="G767" s="758" t="s">
        <v>281</v>
      </c>
      <c r="H767" s="748" t="s">
        <v>47</v>
      </c>
      <c r="I767" s="777" t="s">
        <v>309</v>
      </c>
      <c r="J767" s="760" t="s">
        <v>47</v>
      </c>
      <c r="K767" s="748" t="s">
        <v>47</v>
      </c>
      <c r="L767" s="778" t="s">
        <v>47</v>
      </c>
      <c r="M767" s="779" t="s">
        <v>47</v>
      </c>
      <c r="N767" s="780" t="s">
        <v>4007</v>
      </c>
      <c r="O767" s="780">
        <v>3</v>
      </c>
      <c r="P767" s="780">
        <f>VLOOKUP(O767,LOI_LPH[],2,TRUE)</f>
        <v>200</v>
      </c>
    </row>
    <row r="768" spans="1:16" s="580" customFormat="1" ht="21.75" customHeight="1" outlineLevel="2" collapsed="1" x14ac:dyDescent="0.25">
      <c r="A768" s="774">
        <v>434</v>
      </c>
      <c r="B768" s="758" t="s">
        <v>649</v>
      </c>
      <c r="C768" s="775" t="s">
        <v>682</v>
      </c>
      <c r="D768" s="776"/>
      <c r="E768" s="776"/>
      <c r="F768" s="782" t="s">
        <v>263</v>
      </c>
      <c r="G768" s="758" t="s">
        <v>66</v>
      </c>
      <c r="H768" s="748" t="s">
        <v>47</v>
      </c>
      <c r="I768" s="777" t="s">
        <v>67</v>
      </c>
      <c r="J768" s="760" t="s">
        <v>47</v>
      </c>
      <c r="K768" s="748" t="s">
        <v>47</v>
      </c>
      <c r="L768" s="778" t="s">
        <v>47</v>
      </c>
      <c r="M768" s="779" t="s">
        <v>47</v>
      </c>
      <c r="N768" s="780" t="s">
        <v>4007</v>
      </c>
      <c r="O768" s="780">
        <v>3</v>
      </c>
      <c r="P768" s="780">
        <f>VLOOKUP(O768,LOI_LPH[],2,TRUE)</f>
        <v>200</v>
      </c>
    </row>
    <row r="769" spans="1:16" ht="21.75" customHeight="1" outlineLevel="2" x14ac:dyDescent="0.2">
      <c r="A769" s="657">
        <v>434</v>
      </c>
      <c r="B769" s="635" t="s">
        <v>649</v>
      </c>
      <c r="C769" s="634" t="s">
        <v>682</v>
      </c>
      <c r="D769" s="772"/>
      <c r="E769" s="772"/>
      <c r="F769" s="635" t="s">
        <v>1627</v>
      </c>
      <c r="G769" s="705"/>
      <c r="H769" s="639" t="s">
        <v>4021</v>
      </c>
      <c r="I769" s="695"/>
      <c r="J769" s="659"/>
      <c r="K769" s="640" t="s">
        <v>3972</v>
      </c>
      <c r="L769" s="659" t="s">
        <v>1633</v>
      </c>
      <c r="M769" s="751" t="s">
        <v>1569</v>
      </c>
      <c r="N769" s="689" t="s">
        <v>4007</v>
      </c>
      <c r="O769" s="689">
        <v>5</v>
      </c>
      <c r="P769" s="689">
        <f>VLOOKUP(O769,LOI_LPH[],2,TRUE)</f>
        <v>300</v>
      </c>
    </row>
    <row r="770" spans="1:16" ht="21.75" customHeight="1" outlineLevel="2" x14ac:dyDescent="0.2">
      <c r="A770" s="657">
        <v>434</v>
      </c>
      <c r="B770" s="635" t="s">
        <v>649</v>
      </c>
      <c r="C770" s="634" t="s">
        <v>682</v>
      </c>
      <c r="D770" s="772"/>
      <c r="E770" s="772"/>
      <c r="F770" s="635" t="s">
        <v>1629</v>
      </c>
      <c r="G770" s="705"/>
      <c r="H770" s="639" t="s">
        <v>4021</v>
      </c>
      <c r="I770" s="695"/>
      <c r="J770" s="659"/>
      <c r="K770" s="640" t="s">
        <v>1520</v>
      </c>
      <c r="L770" s="659" t="s">
        <v>1564</v>
      </c>
      <c r="M770" s="655" t="s">
        <v>1565</v>
      </c>
      <c r="N770" s="689" t="s">
        <v>4007</v>
      </c>
      <c r="O770" s="689">
        <v>5</v>
      </c>
      <c r="P770" s="689">
        <f>VLOOKUP(O770,LOI_LPH[],2,TRUE)</f>
        <v>300</v>
      </c>
    </row>
    <row r="771" spans="1:16" ht="21.75" customHeight="1" outlineLevel="2" x14ac:dyDescent="0.2">
      <c r="A771" s="657">
        <v>434</v>
      </c>
      <c r="B771" s="635" t="s">
        <v>649</v>
      </c>
      <c r="C771" s="634" t="s">
        <v>682</v>
      </c>
      <c r="D771" s="772"/>
      <c r="E771" s="772"/>
      <c r="F771" s="635" t="s">
        <v>1605</v>
      </c>
      <c r="G771" s="705"/>
      <c r="H771" s="639" t="s">
        <v>4021</v>
      </c>
      <c r="I771" s="695"/>
      <c r="J771" s="659"/>
      <c r="K771" s="640" t="s">
        <v>1518</v>
      </c>
      <c r="L771" s="659" t="s">
        <v>1564</v>
      </c>
      <c r="M771" s="751" t="s">
        <v>1856</v>
      </c>
      <c r="N771" s="689" t="s">
        <v>4007</v>
      </c>
      <c r="O771" s="689">
        <v>5</v>
      </c>
      <c r="P771" s="689">
        <f>VLOOKUP(O771,LOI_LPH[],2,TRUE)</f>
        <v>300</v>
      </c>
    </row>
    <row r="772" spans="1:16" s="580" customFormat="1" ht="21.75" customHeight="1" outlineLevel="2" collapsed="1" x14ac:dyDescent="0.25">
      <c r="A772" s="774">
        <v>434</v>
      </c>
      <c r="B772" s="758" t="s">
        <v>649</v>
      </c>
      <c r="C772" s="775" t="s">
        <v>683</v>
      </c>
      <c r="D772" s="776"/>
      <c r="E772" s="776"/>
      <c r="F772" s="782" t="s">
        <v>446</v>
      </c>
      <c r="G772" s="758" t="s">
        <v>319</v>
      </c>
      <c r="H772" s="748" t="s">
        <v>47</v>
      </c>
      <c r="I772" s="777" t="s">
        <v>447</v>
      </c>
      <c r="J772" s="760" t="s">
        <v>47</v>
      </c>
      <c r="K772" s="748" t="s">
        <v>47</v>
      </c>
      <c r="L772" s="778" t="s">
        <v>47</v>
      </c>
      <c r="M772" s="779" t="s">
        <v>47</v>
      </c>
      <c r="N772" s="780" t="s">
        <v>4007</v>
      </c>
      <c r="O772" s="780">
        <v>3</v>
      </c>
      <c r="P772" s="780">
        <f>VLOOKUP(O772,LOI_LPH[],2,TRUE)</f>
        <v>200</v>
      </c>
    </row>
    <row r="773" spans="1:16" ht="21.75" customHeight="1" outlineLevel="2" x14ac:dyDescent="0.2">
      <c r="A773" s="657">
        <v>434</v>
      </c>
      <c r="B773" s="635" t="s">
        <v>649</v>
      </c>
      <c r="C773" s="634" t="s">
        <v>683</v>
      </c>
      <c r="D773" s="772"/>
      <c r="E773" s="772"/>
      <c r="F773" s="635" t="s">
        <v>1857</v>
      </c>
      <c r="G773" s="705"/>
      <c r="H773" s="639" t="s">
        <v>4021</v>
      </c>
      <c r="I773" s="695" t="s">
        <v>1585</v>
      </c>
      <c r="J773" s="659"/>
      <c r="K773" s="640" t="s">
        <v>1520</v>
      </c>
      <c r="L773" s="659" t="s">
        <v>1564</v>
      </c>
      <c r="M773" s="655" t="s">
        <v>1565</v>
      </c>
      <c r="N773" s="689" t="s">
        <v>4007</v>
      </c>
      <c r="O773" s="689">
        <v>5</v>
      </c>
      <c r="P773" s="689">
        <f>VLOOKUP(O773,LOI_LPH[],2,TRUE)</f>
        <v>300</v>
      </c>
    </row>
    <row r="774" spans="1:16" ht="21.75" customHeight="1" outlineLevel="2" x14ac:dyDescent="0.2">
      <c r="A774" s="657">
        <v>434</v>
      </c>
      <c r="B774" s="635" t="s">
        <v>649</v>
      </c>
      <c r="C774" s="634" t="s">
        <v>683</v>
      </c>
      <c r="D774" s="772"/>
      <c r="E774" s="772"/>
      <c r="F774" s="635" t="s">
        <v>1763</v>
      </c>
      <c r="G774" s="705"/>
      <c r="H774" s="639" t="s">
        <v>4021</v>
      </c>
      <c r="I774" s="695"/>
      <c r="J774" s="659"/>
      <c r="K774" s="640" t="s">
        <v>3972</v>
      </c>
      <c r="L774" s="659" t="s">
        <v>4058</v>
      </c>
      <c r="M774" s="655" t="s">
        <v>1569</v>
      </c>
      <c r="N774" s="689" t="s">
        <v>4007</v>
      </c>
      <c r="O774" s="689">
        <v>5</v>
      </c>
      <c r="P774" s="689">
        <f>VLOOKUP(O774,LOI_LPH[],2,TRUE)</f>
        <v>300</v>
      </c>
    </row>
    <row r="775" spans="1:16" ht="21.75" customHeight="1" outlineLevel="2" x14ac:dyDescent="0.2">
      <c r="A775" s="657">
        <v>434</v>
      </c>
      <c r="B775" s="635" t="s">
        <v>649</v>
      </c>
      <c r="C775" s="634" t="s">
        <v>683</v>
      </c>
      <c r="D775" s="772"/>
      <c r="E775" s="772"/>
      <c r="F775" s="635" t="s">
        <v>1649</v>
      </c>
      <c r="G775" s="705"/>
      <c r="H775" s="639" t="s">
        <v>4021</v>
      </c>
      <c r="I775" s="695"/>
      <c r="J775" s="659"/>
      <c r="K775" s="640" t="s">
        <v>1518</v>
      </c>
      <c r="L775" s="659" t="s">
        <v>1564</v>
      </c>
      <c r="M775" s="655" t="s">
        <v>1765</v>
      </c>
      <c r="N775" s="689" t="s">
        <v>4007</v>
      </c>
      <c r="O775" s="689">
        <v>5</v>
      </c>
      <c r="P775" s="689">
        <f>VLOOKUP(O775,LOI_LPH[],2,TRUE)</f>
        <v>300</v>
      </c>
    </row>
    <row r="776" spans="1:16" s="580" customFormat="1" ht="21.75" customHeight="1" outlineLevel="2" collapsed="1" x14ac:dyDescent="0.25">
      <c r="A776" s="774">
        <v>434</v>
      </c>
      <c r="B776" s="758" t="s">
        <v>649</v>
      </c>
      <c r="C776" s="775" t="s">
        <v>684</v>
      </c>
      <c r="D776" s="776"/>
      <c r="E776" s="776"/>
      <c r="F776" s="782" t="s">
        <v>685</v>
      </c>
      <c r="G776" s="758" t="s">
        <v>276</v>
      </c>
      <c r="H776" s="748" t="s">
        <v>47</v>
      </c>
      <c r="I776" s="777" t="s">
        <v>455</v>
      </c>
      <c r="J776" s="760" t="s">
        <v>47</v>
      </c>
      <c r="K776" s="748" t="s">
        <v>47</v>
      </c>
      <c r="L776" s="778" t="s">
        <v>47</v>
      </c>
      <c r="M776" s="779" t="s">
        <v>47</v>
      </c>
      <c r="N776" s="780" t="s">
        <v>4007</v>
      </c>
      <c r="O776" s="780">
        <v>3</v>
      </c>
      <c r="P776" s="780">
        <f>VLOOKUP(O776,LOI_LPH[],2,TRUE)</f>
        <v>200</v>
      </c>
    </row>
    <row r="777" spans="1:16" ht="21.75" customHeight="1" outlineLevel="2" x14ac:dyDescent="0.2">
      <c r="A777" s="657">
        <v>434</v>
      </c>
      <c r="B777" s="635" t="s">
        <v>649</v>
      </c>
      <c r="C777" s="634" t="s">
        <v>684</v>
      </c>
      <c r="D777" s="772"/>
      <c r="E777" s="772"/>
      <c r="F777" s="635" t="s">
        <v>1671</v>
      </c>
      <c r="G777" s="705"/>
      <c r="H777" s="639" t="s">
        <v>4021</v>
      </c>
      <c r="I777" s="695"/>
      <c r="J777" s="659"/>
      <c r="K777" s="640" t="s">
        <v>3972</v>
      </c>
      <c r="L777" s="659" t="s">
        <v>1564</v>
      </c>
      <c r="M777" s="655" t="s">
        <v>1569</v>
      </c>
      <c r="N777" s="689" t="s">
        <v>4007</v>
      </c>
      <c r="O777" s="689">
        <v>5</v>
      </c>
      <c r="P777" s="689">
        <f>VLOOKUP(O777,LOI_LPH[],2,TRUE)</f>
        <v>300</v>
      </c>
    </row>
    <row r="778" spans="1:16" ht="21.75" customHeight="1" outlineLevel="2" x14ac:dyDescent="0.25">
      <c r="A778" s="657">
        <v>434</v>
      </c>
      <c r="B778" s="635" t="s">
        <v>649</v>
      </c>
      <c r="C778" s="634" t="s">
        <v>684</v>
      </c>
      <c r="D778" s="772"/>
      <c r="E778" s="772"/>
      <c r="F778" s="635" t="s">
        <v>1659</v>
      </c>
      <c r="G778" s="705"/>
      <c r="H778" s="639" t="s">
        <v>4021</v>
      </c>
      <c r="I778" s="695" t="s">
        <v>1639</v>
      </c>
      <c r="J778" s="659"/>
      <c r="K778" s="655" t="s">
        <v>1641</v>
      </c>
      <c r="L778" s="659" t="s">
        <v>1642</v>
      </c>
      <c r="M778" s="655" t="s">
        <v>1569</v>
      </c>
      <c r="N778" s="689" t="s">
        <v>4007</v>
      </c>
      <c r="O778" s="689">
        <v>5</v>
      </c>
      <c r="P778" s="689">
        <f>VLOOKUP(O778,LOI_LPH[],2,TRUE)</f>
        <v>300</v>
      </c>
    </row>
    <row r="779" spans="1:16" ht="21.75" customHeight="1" outlineLevel="2" x14ac:dyDescent="0.2">
      <c r="A779" s="657">
        <v>434</v>
      </c>
      <c r="B779" s="635" t="s">
        <v>649</v>
      </c>
      <c r="C779" s="634" t="s">
        <v>684</v>
      </c>
      <c r="D779" s="772"/>
      <c r="E779" s="772"/>
      <c r="F779" s="635" t="s">
        <v>1768</v>
      </c>
      <c r="G779" s="705"/>
      <c r="H779" s="639" t="s">
        <v>4021</v>
      </c>
      <c r="I779" s="695"/>
      <c r="J779" s="659"/>
      <c r="K779" s="640" t="s">
        <v>3972</v>
      </c>
      <c r="L779" s="659" t="s">
        <v>1568</v>
      </c>
      <c r="M779" s="655" t="s">
        <v>1569</v>
      </c>
      <c r="N779" s="689" t="s">
        <v>4007</v>
      </c>
      <c r="O779" s="689">
        <v>5</v>
      </c>
      <c r="P779" s="689">
        <f>VLOOKUP(O779,LOI_LPH[],2,TRUE)</f>
        <v>300</v>
      </c>
    </row>
    <row r="780" spans="1:16" s="580" customFormat="1" ht="21.75" customHeight="1" outlineLevel="2" collapsed="1" x14ac:dyDescent="0.25">
      <c r="A780" s="774">
        <v>434</v>
      </c>
      <c r="B780" s="758" t="s">
        <v>649</v>
      </c>
      <c r="C780" s="775" t="s">
        <v>686</v>
      </c>
      <c r="D780" s="776"/>
      <c r="E780" s="776"/>
      <c r="F780" s="782" t="s">
        <v>687</v>
      </c>
      <c r="G780" s="758" t="s">
        <v>66</v>
      </c>
      <c r="H780" s="748" t="s">
        <v>47</v>
      </c>
      <c r="I780" s="777" t="s">
        <v>66</v>
      </c>
      <c r="J780" s="760" t="s">
        <v>47</v>
      </c>
      <c r="K780" s="748" t="s">
        <v>47</v>
      </c>
      <c r="L780" s="778" t="s">
        <v>47</v>
      </c>
      <c r="M780" s="779" t="s">
        <v>47</v>
      </c>
      <c r="N780" s="780" t="s">
        <v>4007</v>
      </c>
      <c r="O780" s="780">
        <v>3</v>
      </c>
      <c r="P780" s="780">
        <f>VLOOKUP(O780,LOI_LPH[],2,TRUE)</f>
        <v>200</v>
      </c>
    </row>
    <row r="781" spans="1:16" ht="21.75" customHeight="1" outlineLevel="2" x14ac:dyDescent="0.2">
      <c r="A781" s="657">
        <v>434</v>
      </c>
      <c r="B781" s="635" t="s">
        <v>649</v>
      </c>
      <c r="C781" s="634" t="s">
        <v>686</v>
      </c>
      <c r="D781" s="772"/>
      <c r="E781" s="772"/>
      <c r="F781" s="635" t="s">
        <v>1615</v>
      </c>
      <c r="G781" s="705"/>
      <c r="H781" s="639" t="s">
        <v>4021</v>
      </c>
      <c r="I781" s="695"/>
      <c r="J781" s="659"/>
      <c r="K781" s="640" t="s">
        <v>1518</v>
      </c>
      <c r="L781" s="659" t="s">
        <v>1564</v>
      </c>
      <c r="M781" s="655" t="s">
        <v>1865</v>
      </c>
      <c r="N781" s="689" t="s">
        <v>4007</v>
      </c>
      <c r="O781" s="689">
        <v>5</v>
      </c>
      <c r="P781" s="689">
        <f>VLOOKUP(O781,LOI_LPH[],2,TRUE)</f>
        <v>300</v>
      </c>
    </row>
    <row r="782" spans="1:16" ht="21.75" customHeight="1" outlineLevel="2" x14ac:dyDescent="0.25">
      <c r="A782" s="657">
        <v>434</v>
      </c>
      <c r="B782" s="635" t="s">
        <v>649</v>
      </c>
      <c r="C782" s="634" t="s">
        <v>686</v>
      </c>
      <c r="D782" s="772"/>
      <c r="E782" s="772"/>
      <c r="F782" s="635" t="s">
        <v>1866</v>
      </c>
      <c r="G782" s="705"/>
      <c r="H782" s="639" t="s">
        <v>4021</v>
      </c>
      <c r="I782" s="695" t="s">
        <v>1639</v>
      </c>
      <c r="J782" s="659"/>
      <c r="K782" s="655" t="s">
        <v>1641</v>
      </c>
      <c r="L782" s="659" t="s">
        <v>1642</v>
      </c>
      <c r="M782" s="655" t="s">
        <v>1569</v>
      </c>
      <c r="N782" s="689" t="s">
        <v>4007</v>
      </c>
      <c r="O782" s="689">
        <v>5</v>
      </c>
      <c r="P782" s="689">
        <f>VLOOKUP(O782,LOI_LPH[],2,TRUE)</f>
        <v>300</v>
      </c>
    </row>
    <row r="783" spans="1:16" ht="21.75" customHeight="1" outlineLevel="2" x14ac:dyDescent="0.2">
      <c r="A783" s="657">
        <v>434</v>
      </c>
      <c r="B783" s="635" t="s">
        <v>649</v>
      </c>
      <c r="C783" s="634" t="s">
        <v>686</v>
      </c>
      <c r="D783" s="772"/>
      <c r="E783" s="772"/>
      <c r="F783" s="635" t="s">
        <v>3928</v>
      </c>
      <c r="G783" s="705"/>
      <c r="H783" s="639" t="s">
        <v>4021</v>
      </c>
      <c r="I783" s="695"/>
      <c r="J783" s="659"/>
      <c r="K783" s="640" t="s">
        <v>3972</v>
      </c>
      <c r="L783" s="659" t="s">
        <v>3929</v>
      </c>
      <c r="M783" s="655" t="s">
        <v>1569</v>
      </c>
      <c r="N783" s="689" t="s">
        <v>4007</v>
      </c>
      <c r="O783" s="689">
        <v>5</v>
      </c>
      <c r="P783" s="689">
        <f>VLOOKUP(O783,LOI_LPH[],2,TRUE)</f>
        <v>300</v>
      </c>
    </row>
    <row r="784" spans="1:16" ht="21.75" customHeight="1" outlineLevel="2" x14ac:dyDescent="0.2">
      <c r="A784" s="657">
        <v>434</v>
      </c>
      <c r="B784" s="635" t="s">
        <v>649</v>
      </c>
      <c r="C784" s="634" t="s">
        <v>686</v>
      </c>
      <c r="D784" s="772"/>
      <c r="E784" s="772"/>
      <c r="F784" s="635" t="s">
        <v>1620</v>
      </c>
      <c r="G784" s="705"/>
      <c r="H784" s="639" t="s">
        <v>4021</v>
      </c>
      <c r="I784" s="695"/>
      <c r="J784" s="659"/>
      <c r="K784" s="640" t="s">
        <v>3972</v>
      </c>
      <c r="L784" s="659" t="s">
        <v>4056</v>
      </c>
      <c r="M784" s="655" t="s">
        <v>1569</v>
      </c>
      <c r="N784" s="689" t="s">
        <v>4007</v>
      </c>
      <c r="O784" s="689">
        <v>5</v>
      </c>
      <c r="P784" s="689">
        <f>VLOOKUP(O784,LOI_LPH[],2,TRUE)</f>
        <v>300</v>
      </c>
    </row>
    <row r="785" spans="1:16" s="580" customFormat="1" ht="21.75" customHeight="1" outlineLevel="2" collapsed="1" x14ac:dyDescent="0.25">
      <c r="A785" s="662">
        <v>434</v>
      </c>
      <c r="B785" s="663" t="s">
        <v>649</v>
      </c>
      <c r="C785" s="678" t="s">
        <v>688</v>
      </c>
      <c r="D785" s="691"/>
      <c r="E785" s="691"/>
      <c r="F785" s="666" t="s">
        <v>689</v>
      </c>
      <c r="G785" s="666" t="s">
        <v>66</v>
      </c>
      <c r="H785" s="701" t="s">
        <v>47</v>
      </c>
      <c r="I785" s="701" t="s">
        <v>66</v>
      </c>
      <c r="J785" s="700" t="s">
        <v>47</v>
      </c>
      <c r="K785" s="701" t="s">
        <v>47</v>
      </c>
      <c r="L785" s="700" t="s">
        <v>47</v>
      </c>
      <c r="M785" s="701" t="s">
        <v>47</v>
      </c>
      <c r="N785" s="700" t="s">
        <v>4007</v>
      </c>
      <c r="O785" s="700">
        <v>3</v>
      </c>
      <c r="P785" s="700">
        <f>VLOOKUP(O785,LOI_LPH[],2,TRUE)</f>
        <v>200</v>
      </c>
    </row>
    <row r="786" spans="1:16" ht="21.75" customHeight="1" outlineLevel="2" x14ac:dyDescent="0.2">
      <c r="A786" s="657">
        <v>434</v>
      </c>
      <c r="B786" s="635" t="s">
        <v>649</v>
      </c>
      <c r="C786" s="634" t="s">
        <v>688</v>
      </c>
      <c r="D786" s="772"/>
      <c r="E786" s="772"/>
      <c r="F786" s="635" t="s">
        <v>1867</v>
      </c>
      <c r="G786" s="705"/>
      <c r="H786" s="639" t="s">
        <v>4021</v>
      </c>
      <c r="I786" s="695"/>
      <c r="J786" s="659"/>
      <c r="K786" s="640" t="s">
        <v>3972</v>
      </c>
      <c r="L786" s="659" t="s">
        <v>1568</v>
      </c>
      <c r="M786" s="655" t="s">
        <v>1569</v>
      </c>
      <c r="N786" s="689" t="s">
        <v>4007</v>
      </c>
      <c r="O786" s="689">
        <v>5</v>
      </c>
      <c r="P786" s="689">
        <f>VLOOKUP(O786,LOI_LPH[],2,TRUE)</f>
        <v>300</v>
      </c>
    </row>
    <row r="787" spans="1:16" ht="21.75" customHeight="1" outlineLevel="2" x14ac:dyDescent="0.2">
      <c r="A787" s="657">
        <v>434</v>
      </c>
      <c r="B787" s="635" t="s">
        <v>649</v>
      </c>
      <c r="C787" s="634" t="s">
        <v>688</v>
      </c>
      <c r="D787" s="772"/>
      <c r="E787" s="772"/>
      <c r="F787" s="635" t="s">
        <v>1741</v>
      </c>
      <c r="G787" s="705"/>
      <c r="H787" s="639" t="s">
        <v>4021</v>
      </c>
      <c r="I787" s="695"/>
      <c r="J787" s="659" t="s">
        <v>1640</v>
      </c>
      <c r="K787" s="640" t="s">
        <v>3972</v>
      </c>
      <c r="L787" s="659" t="s">
        <v>1598</v>
      </c>
      <c r="M787" s="655" t="s">
        <v>1569</v>
      </c>
      <c r="N787" s="689" t="s">
        <v>4007</v>
      </c>
      <c r="O787" s="689">
        <v>5</v>
      </c>
      <c r="P787" s="689">
        <f>VLOOKUP(O787,LOI_LPH[],2,TRUE)</f>
        <v>300</v>
      </c>
    </row>
    <row r="788" spans="1:16" s="580" customFormat="1" ht="21.75" customHeight="1" outlineLevel="2" x14ac:dyDescent="0.25">
      <c r="A788" s="662">
        <v>434</v>
      </c>
      <c r="B788" s="663" t="s">
        <v>649</v>
      </c>
      <c r="C788" s="678" t="s">
        <v>690</v>
      </c>
      <c r="D788" s="691"/>
      <c r="E788" s="691"/>
      <c r="F788" s="666" t="s">
        <v>691</v>
      </c>
      <c r="G788" s="666" t="s">
        <v>47</v>
      </c>
      <c r="H788" s="671" t="s">
        <v>47</v>
      </c>
      <c r="I788" s="761" t="s">
        <v>66</v>
      </c>
      <c r="J788" s="762" t="s">
        <v>47</v>
      </c>
      <c r="K788" s="671" t="s">
        <v>47</v>
      </c>
      <c r="L788" s="672" t="s">
        <v>47</v>
      </c>
      <c r="M788" s="671" t="s">
        <v>47</v>
      </c>
      <c r="N788" s="700" t="s">
        <v>4007</v>
      </c>
      <c r="O788" s="700">
        <v>3</v>
      </c>
      <c r="P788" s="700">
        <f>VLOOKUP(O788,LOI_LPH[],2,TRUE)</f>
        <v>200</v>
      </c>
    </row>
    <row r="789" spans="1:16" s="580" customFormat="1" ht="21.75" customHeight="1" outlineLevel="2" collapsed="1" x14ac:dyDescent="0.25">
      <c r="A789" s="711">
        <v>434</v>
      </c>
      <c r="B789" s="712" t="s">
        <v>649</v>
      </c>
      <c r="C789" s="713" t="s">
        <v>693</v>
      </c>
      <c r="D789" s="753"/>
      <c r="E789" s="753"/>
      <c r="F789" s="784" t="s">
        <v>694</v>
      </c>
      <c r="G789" s="712" t="s">
        <v>66</v>
      </c>
      <c r="H789" s="748" t="s">
        <v>47</v>
      </c>
      <c r="I789" s="759" t="s">
        <v>66</v>
      </c>
      <c r="J789" s="760" t="s">
        <v>47</v>
      </c>
      <c r="K789" s="748" t="s">
        <v>47</v>
      </c>
      <c r="L789" s="749" t="s">
        <v>47</v>
      </c>
      <c r="M789" s="748" t="s">
        <v>47</v>
      </c>
      <c r="N789" s="780" t="s">
        <v>4007</v>
      </c>
      <c r="O789" s="757">
        <v>3</v>
      </c>
      <c r="P789" s="757">
        <f>VLOOKUP(O789,LOI_LPH[],2,TRUE)</f>
        <v>200</v>
      </c>
    </row>
    <row r="790" spans="1:16" ht="21.75" customHeight="1" outlineLevel="2" x14ac:dyDescent="0.2">
      <c r="A790" s="657">
        <v>434</v>
      </c>
      <c r="B790" s="635" t="s">
        <v>649</v>
      </c>
      <c r="C790" s="634" t="s">
        <v>693</v>
      </c>
      <c r="D790" s="772"/>
      <c r="E790" s="772"/>
      <c r="F790" s="635" t="s">
        <v>1868</v>
      </c>
      <c r="G790" s="635"/>
      <c r="H790" s="639" t="s">
        <v>4021</v>
      </c>
      <c r="I790" s="695"/>
      <c r="J790" s="659"/>
      <c r="K790" s="640" t="s">
        <v>1518</v>
      </c>
      <c r="L790" s="659" t="s">
        <v>1564</v>
      </c>
      <c r="M790" s="655" t="s">
        <v>1869</v>
      </c>
      <c r="N790" s="689" t="s">
        <v>4007</v>
      </c>
      <c r="O790" s="689">
        <v>5</v>
      </c>
      <c r="P790" s="689">
        <f>VLOOKUP(O790,LOI_LPH[],2,TRUE)</f>
        <v>300</v>
      </c>
    </row>
    <row r="791" spans="1:16" s="580" customFormat="1" ht="21.75" customHeight="1" outlineLevel="2" collapsed="1" x14ac:dyDescent="0.25">
      <c r="A791" s="711">
        <v>434</v>
      </c>
      <c r="B791" s="712" t="s">
        <v>649</v>
      </c>
      <c r="C791" s="713" t="s">
        <v>695</v>
      </c>
      <c r="D791" s="753"/>
      <c r="E791" s="753"/>
      <c r="F791" s="784" t="s">
        <v>696</v>
      </c>
      <c r="G791" s="712" t="s">
        <v>271</v>
      </c>
      <c r="H791" s="748" t="s">
        <v>47</v>
      </c>
      <c r="I791" s="759" t="s">
        <v>272</v>
      </c>
      <c r="J791" s="760" t="s">
        <v>47</v>
      </c>
      <c r="K791" s="748" t="s">
        <v>47</v>
      </c>
      <c r="L791" s="749" t="s">
        <v>47</v>
      </c>
      <c r="M791" s="748" t="s">
        <v>47</v>
      </c>
      <c r="N791" s="780" t="s">
        <v>4007</v>
      </c>
      <c r="O791" s="757">
        <v>3</v>
      </c>
      <c r="P791" s="757">
        <f>VLOOKUP(O791,LOI_LPH[],2,TRUE)</f>
        <v>200</v>
      </c>
    </row>
    <row r="792" spans="1:16" ht="21.75" customHeight="1" outlineLevel="2" x14ac:dyDescent="0.2">
      <c r="A792" s="657">
        <v>434</v>
      </c>
      <c r="B792" s="635" t="s">
        <v>649</v>
      </c>
      <c r="C792" s="634" t="s">
        <v>695</v>
      </c>
      <c r="D792" s="772"/>
      <c r="E792" s="772"/>
      <c r="F792" s="635" t="s">
        <v>1870</v>
      </c>
      <c r="G792" s="635"/>
      <c r="H792" s="639" t="s">
        <v>4021</v>
      </c>
      <c r="I792" s="695"/>
      <c r="J792" s="659"/>
      <c r="K792" s="640" t="s">
        <v>1518</v>
      </c>
      <c r="L792" s="659" t="s">
        <v>1564</v>
      </c>
      <c r="M792" s="655" t="s">
        <v>1869</v>
      </c>
      <c r="N792" s="689" t="s">
        <v>4007</v>
      </c>
      <c r="O792" s="689">
        <v>5</v>
      </c>
      <c r="P792" s="689">
        <f>VLOOKUP(O792,LOI_LPH[],2,TRUE)</f>
        <v>300</v>
      </c>
    </row>
    <row r="793" spans="1:16" ht="21.75" customHeight="1" outlineLevel="2" x14ac:dyDescent="0.2">
      <c r="A793" s="657">
        <v>434</v>
      </c>
      <c r="B793" s="635" t="s">
        <v>649</v>
      </c>
      <c r="C793" s="634" t="s">
        <v>695</v>
      </c>
      <c r="D793" s="772"/>
      <c r="E793" s="772"/>
      <c r="F793" s="635" t="s">
        <v>1824</v>
      </c>
      <c r="G793" s="635"/>
      <c r="H793" s="639" t="s">
        <v>4021</v>
      </c>
      <c r="I793" s="695"/>
      <c r="J793" s="659"/>
      <c r="K793" s="640" t="s">
        <v>3972</v>
      </c>
      <c r="L793" s="659" t="s">
        <v>1568</v>
      </c>
      <c r="M793" s="655" t="s">
        <v>1569</v>
      </c>
      <c r="N793" s="689" t="s">
        <v>4007</v>
      </c>
      <c r="O793" s="689">
        <v>5</v>
      </c>
      <c r="P793" s="689">
        <f>VLOOKUP(O793,LOI_LPH[],2,TRUE)</f>
        <v>300</v>
      </c>
    </row>
    <row r="794" spans="1:16" s="874" customFormat="1" ht="21.75" customHeight="1" outlineLevel="2" x14ac:dyDescent="0.25">
      <c r="A794" s="868">
        <v>438</v>
      </c>
      <c r="B794" s="869" t="s">
        <v>4035</v>
      </c>
      <c r="C794" s="868">
        <v>438</v>
      </c>
      <c r="D794" s="870"/>
      <c r="E794" s="870"/>
      <c r="F794" s="871" t="s">
        <v>698</v>
      </c>
      <c r="G794" s="871" t="s">
        <v>699</v>
      </c>
      <c r="H794" s="872" t="s">
        <v>47</v>
      </c>
      <c r="I794" s="872" t="s">
        <v>47</v>
      </c>
      <c r="J794" s="873" t="s">
        <v>47</v>
      </c>
      <c r="K794" s="872" t="s">
        <v>47</v>
      </c>
      <c r="L794" s="873" t="s">
        <v>47</v>
      </c>
      <c r="M794" s="872" t="s">
        <v>47</v>
      </c>
      <c r="N794" s="873" t="s">
        <v>4007</v>
      </c>
      <c r="O794" s="873">
        <v>3</v>
      </c>
      <c r="P794" s="873">
        <f>VLOOKUP(O794,LOI_LPH[],2,TRUE)</f>
        <v>200</v>
      </c>
    </row>
    <row r="795" spans="1:16" s="874" customFormat="1" ht="21.75" customHeight="1" outlineLevel="2" collapsed="1" x14ac:dyDescent="0.25">
      <c r="A795" s="875">
        <v>438</v>
      </c>
      <c r="B795" s="875" t="s">
        <v>4035</v>
      </c>
      <c r="C795" s="876" t="s">
        <v>700</v>
      </c>
      <c r="D795" s="877"/>
      <c r="E795" s="877"/>
      <c r="F795" s="878" t="s">
        <v>701</v>
      </c>
      <c r="G795" s="879" t="s">
        <v>324</v>
      </c>
      <c r="H795" s="875" t="s">
        <v>47</v>
      </c>
      <c r="I795" s="875" t="s">
        <v>702</v>
      </c>
      <c r="J795" s="880" t="s">
        <v>47</v>
      </c>
      <c r="K795" s="875" t="s">
        <v>47</v>
      </c>
      <c r="L795" s="880" t="s">
        <v>47</v>
      </c>
      <c r="M795" s="875" t="s">
        <v>47</v>
      </c>
      <c r="N795" s="881" t="s">
        <v>4007</v>
      </c>
      <c r="O795" s="880">
        <v>3</v>
      </c>
      <c r="P795" s="880">
        <f>VLOOKUP(O795,LOI_LPH[],2,TRUE)</f>
        <v>200</v>
      </c>
    </row>
    <row r="796" spans="1:16" s="892" customFormat="1" ht="21.75" customHeight="1" outlineLevel="2" x14ac:dyDescent="0.2">
      <c r="A796" s="882">
        <v>438</v>
      </c>
      <c r="B796" s="883" t="s">
        <v>4035</v>
      </c>
      <c r="C796" s="884" t="s">
        <v>700</v>
      </c>
      <c r="D796" s="885"/>
      <c r="E796" s="885"/>
      <c r="F796" s="886" t="s">
        <v>1871</v>
      </c>
      <c r="G796" s="887"/>
      <c r="H796" s="888" t="s">
        <v>4021</v>
      </c>
      <c r="I796" s="886"/>
      <c r="J796" s="889"/>
      <c r="K796" s="890" t="s">
        <v>3972</v>
      </c>
      <c r="L796" s="889" t="s">
        <v>1568</v>
      </c>
      <c r="M796" s="882" t="s">
        <v>1569</v>
      </c>
      <c r="N796" s="891" t="s">
        <v>4007</v>
      </c>
      <c r="O796" s="891">
        <v>5</v>
      </c>
      <c r="P796" s="891">
        <f>VLOOKUP(O796,LOI_LPH[],2,TRUE)</f>
        <v>300</v>
      </c>
    </row>
    <row r="797" spans="1:16" s="892" customFormat="1" ht="21.75" customHeight="1" outlineLevel="2" x14ac:dyDescent="0.25">
      <c r="A797" s="882">
        <v>438</v>
      </c>
      <c r="B797" s="883" t="s">
        <v>4035</v>
      </c>
      <c r="C797" s="884" t="s">
        <v>700</v>
      </c>
      <c r="D797" s="885"/>
      <c r="E797" s="885"/>
      <c r="F797" s="886" t="s">
        <v>1659</v>
      </c>
      <c r="G797" s="887"/>
      <c r="H797" s="888" t="s">
        <v>4021</v>
      </c>
      <c r="I797" s="886" t="s">
        <v>1639</v>
      </c>
      <c r="J797" s="889"/>
      <c r="K797" s="882" t="s">
        <v>1641</v>
      </c>
      <c r="L797" s="889" t="s">
        <v>1642</v>
      </c>
      <c r="M797" s="882" t="s">
        <v>1569</v>
      </c>
      <c r="N797" s="891" t="s">
        <v>4007</v>
      </c>
      <c r="O797" s="891">
        <v>5</v>
      </c>
      <c r="P797" s="891">
        <f>VLOOKUP(O797,LOI_LPH[],2,TRUE)</f>
        <v>300</v>
      </c>
    </row>
    <row r="798" spans="1:16" s="892" customFormat="1" ht="21.75" customHeight="1" outlineLevel="2" x14ac:dyDescent="0.2">
      <c r="A798" s="882">
        <v>438</v>
      </c>
      <c r="B798" s="883" t="s">
        <v>4035</v>
      </c>
      <c r="C798" s="884" t="s">
        <v>700</v>
      </c>
      <c r="D798" s="885"/>
      <c r="E798" s="885"/>
      <c r="F798" s="886" t="s">
        <v>1872</v>
      </c>
      <c r="G798" s="887"/>
      <c r="H798" s="888" t="s">
        <v>4021</v>
      </c>
      <c r="I798" s="886"/>
      <c r="J798" s="889"/>
      <c r="K798" s="890" t="s">
        <v>3972</v>
      </c>
      <c r="L798" s="889" t="s">
        <v>1568</v>
      </c>
      <c r="M798" s="882" t="s">
        <v>1569</v>
      </c>
      <c r="N798" s="891" t="s">
        <v>4007</v>
      </c>
      <c r="O798" s="891">
        <v>5</v>
      </c>
      <c r="P798" s="891">
        <f>VLOOKUP(O798,LOI_LPH[],2,TRUE)</f>
        <v>300</v>
      </c>
    </row>
    <row r="799" spans="1:16" s="892" customFormat="1" ht="21.75" customHeight="1" outlineLevel="2" x14ac:dyDescent="0.25">
      <c r="A799" s="882">
        <v>438</v>
      </c>
      <c r="B799" s="883" t="s">
        <v>4035</v>
      </c>
      <c r="C799" s="884" t="s">
        <v>700</v>
      </c>
      <c r="D799" s="885"/>
      <c r="E799" s="885"/>
      <c r="F799" s="886" t="s">
        <v>1739</v>
      </c>
      <c r="G799" s="887"/>
      <c r="H799" s="888" t="s">
        <v>4021</v>
      </c>
      <c r="I799" s="886"/>
      <c r="J799" s="889" t="s">
        <v>1640</v>
      </c>
      <c r="K799" s="882" t="s">
        <v>1533</v>
      </c>
      <c r="L799" s="889" t="s">
        <v>1564</v>
      </c>
      <c r="M799" s="882" t="s">
        <v>1740</v>
      </c>
      <c r="N799" s="891" t="s">
        <v>4007</v>
      </c>
      <c r="O799" s="891">
        <v>5</v>
      </c>
      <c r="P799" s="891">
        <f>VLOOKUP(O799,LOI_LPH[],2,TRUE)</f>
        <v>300</v>
      </c>
    </row>
    <row r="800" spans="1:16" s="892" customFormat="1" ht="21.75" customHeight="1" outlineLevel="2" x14ac:dyDescent="0.2">
      <c r="A800" s="882">
        <v>438</v>
      </c>
      <c r="B800" s="883" t="s">
        <v>4035</v>
      </c>
      <c r="C800" s="884" t="s">
        <v>700</v>
      </c>
      <c r="D800" s="885"/>
      <c r="E800" s="885"/>
      <c r="F800" s="886" t="s">
        <v>1741</v>
      </c>
      <c r="G800" s="887"/>
      <c r="H800" s="888" t="s">
        <v>4021</v>
      </c>
      <c r="I800" s="893"/>
      <c r="J800" s="889" t="s">
        <v>1640</v>
      </c>
      <c r="K800" s="890" t="s">
        <v>3972</v>
      </c>
      <c r="L800" s="889" t="s">
        <v>1598</v>
      </c>
      <c r="M800" s="882" t="s">
        <v>1569</v>
      </c>
      <c r="N800" s="891" t="s">
        <v>4007</v>
      </c>
      <c r="O800" s="891">
        <v>5</v>
      </c>
      <c r="P800" s="891">
        <f>VLOOKUP(O800,LOI_LPH[],2,TRUE)</f>
        <v>300</v>
      </c>
    </row>
    <row r="801" spans="1:16" s="581" customFormat="1" ht="21.75" customHeight="1" outlineLevel="1" x14ac:dyDescent="0.25">
      <c r="A801" s="674">
        <v>439</v>
      </c>
      <c r="B801" s="696" t="s">
        <v>704</v>
      </c>
      <c r="C801" s="627">
        <v>439</v>
      </c>
      <c r="D801" s="629"/>
      <c r="E801" s="629"/>
      <c r="F801" s="628" t="s">
        <v>706</v>
      </c>
      <c r="G801" s="736" t="s">
        <v>66</v>
      </c>
      <c r="H801" s="763" t="s">
        <v>47</v>
      </c>
      <c r="I801" s="763" t="s">
        <v>66</v>
      </c>
      <c r="J801" s="764" t="s">
        <v>47</v>
      </c>
      <c r="K801" s="763" t="s">
        <v>47</v>
      </c>
      <c r="L801" s="764" t="s">
        <v>47</v>
      </c>
      <c r="M801" s="763" t="s">
        <v>47</v>
      </c>
      <c r="N801" s="765" t="s">
        <v>4007</v>
      </c>
      <c r="O801" s="765">
        <v>3</v>
      </c>
      <c r="P801" s="765">
        <f>VLOOKUP(O801,LOI_LPH[],2,TRUE)</f>
        <v>200</v>
      </c>
    </row>
    <row r="802" spans="1:16" s="581" customFormat="1" ht="21.75" customHeight="1" outlineLevel="1" x14ac:dyDescent="0.25">
      <c r="A802" s="716">
        <v>440</v>
      </c>
      <c r="B802" s="720" t="s">
        <v>1242</v>
      </c>
      <c r="C802" s="718">
        <v>440</v>
      </c>
      <c r="D802" s="719"/>
      <c r="E802" s="719"/>
      <c r="F802" s="720" t="s">
        <v>710</v>
      </c>
      <c r="G802" s="720" t="s">
        <v>47</v>
      </c>
      <c r="H802" s="785" t="s">
        <v>47</v>
      </c>
      <c r="I802" s="785" t="s">
        <v>47</v>
      </c>
      <c r="J802" s="786" t="s">
        <v>47</v>
      </c>
      <c r="K802" s="785" t="s">
        <v>47</v>
      </c>
      <c r="L802" s="786" t="s">
        <v>47</v>
      </c>
      <c r="M802" s="785" t="s">
        <v>47</v>
      </c>
      <c r="N802" s="787" t="s">
        <v>47</v>
      </c>
      <c r="O802" s="787" t="s">
        <v>47</v>
      </c>
      <c r="P802" s="787" t="str">
        <f>VLOOKUP(O802,LOI_LPH[],2,TRUE)</f>
        <v>-</v>
      </c>
    </row>
    <row r="803" spans="1:16" s="581" customFormat="1" ht="21.75" customHeight="1" outlineLevel="1" x14ac:dyDescent="0.25">
      <c r="A803" s="674">
        <v>441</v>
      </c>
      <c r="B803" s="696" t="s">
        <v>4036</v>
      </c>
      <c r="C803" s="627">
        <v>441</v>
      </c>
      <c r="D803" s="629"/>
      <c r="E803" s="629"/>
      <c r="F803" s="628" t="s">
        <v>717</v>
      </c>
      <c r="G803" s="628" t="s">
        <v>47</v>
      </c>
      <c r="H803" s="763" t="s">
        <v>47</v>
      </c>
      <c r="I803" s="763" t="s">
        <v>47</v>
      </c>
      <c r="J803" s="764" t="s">
        <v>47</v>
      </c>
      <c r="K803" s="763" t="s">
        <v>47</v>
      </c>
      <c r="L803" s="764" t="s">
        <v>47</v>
      </c>
      <c r="M803" s="763" t="s">
        <v>47</v>
      </c>
      <c r="N803" s="765" t="s">
        <v>4010</v>
      </c>
      <c r="O803" s="765">
        <v>3</v>
      </c>
      <c r="P803" s="765">
        <f>VLOOKUP(O803,LOI_LPH[],2,TRUE)</f>
        <v>200</v>
      </c>
    </row>
    <row r="804" spans="1:16" s="575" customFormat="1" ht="21.75" customHeight="1" outlineLevel="2" x14ac:dyDescent="0.2">
      <c r="A804" s="701">
        <v>441</v>
      </c>
      <c r="B804" s="666" t="s">
        <v>715</v>
      </c>
      <c r="C804" s="678" t="s">
        <v>718</v>
      </c>
      <c r="D804" s="691"/>
      <c r="E804" s="691"/>
      <c r="F804" s="666" t="s">
        <v>719</v>
      </c>
      <c r="G804" s="692" t="s">
        <v>66</v>
      </c>
      <c r="H804" s="668"/>
      <c r="I804" s="669" t="s">
        <v>66</v>
      </c>
      <c r="J804" s="670"/>
      <c r="K804" s="671"/>
      <c r="L804" s="672" t="s">
        <v>47</v>
      </c>
      <c r="M804" s="671" t="s">
        <v>47</v>
      </c>
      <c r="N804" s="673" t="s">
        <v>4010</v>
      </c>
      <c r="O804" s="673">
        <v>3</v>
      </c>
      <c r="P804" s="673">
        <f>VLOOKUP(O804,LOI_LPH[],2,TRUE)</f>
        <v>200</v>
      </c>
    </row>
    <row r="805" spans="1:16" ht="21.75" customHeight="1" outlineLevel="2" x14ac:dyDescent="0.2">
      <c r="A805" s="657">
        <v>441</v>
      </c>
      <c r="B805" s="635" t="s">
        <v>715</v>
      </c>
      <c r="C805" s="634" t="s">
        <v>718</v>
      </c>
      <c r="D805" s="772"/>
      <c r="E805" s="772"/>
      <c r="F805" s="635" t="s">
        <v>1873</v>
      </c>
      <c r="G805" s="705"/>
      <c r="H805" s="639" t="s">
        <v>4021</v>
      </c>
      <c r="I805" s="695"/>
      <c r="J805" s="659"/>
      <c r="K805" s="640" t="s">
        <v>3972</v>
      </c>
      <c r="L805" s="659" t="s">
        <v>1564</v>
      </c>
      <c r="M805" s="655" t="s">
        <v>1569</v>
      </c>
      <c r="N805" s="689" t="s">
        <v>4010</v>
      </c>
      <c r="O805" s="689">
        <v>5</v>
      </c>
      <c r="P805" s="689">
        <f>VLOOKUP(O805,LOI_LPH[],2,TRUE)</f>
        <v>300</v>
      </c>
    </row>
    <row r="806" spans="1:16" ht="21.75" customHeight="1" outlineLevel="2" x14ac:dyDescent="0.25">
      <c r="A806" s="657">
        <v>441</v>
      </c>
      <c r="B806" s="635" t="s">
        <v>715</v>
      </c>
      <c r="C806" s="634" t="s">
        <v>718</v>
      </c>
      <c r="D806" s="772"/>
      <c r="E806" s="772"/>
      <c r="F806" s="635" t="s">
        <v>1847</v>
      </c>
      <c r="G806" s="705"/>
      <c r="H806" s="639" t="s">
        <v>4021</v>
      </c>
      <c r="I806" s="695"/>
      <c r="J806" s="659" t="s">
        <v>1640</v>
      </c>
      <c r="K806" s="655" t="s">
        <v>1533</v>
      </c>
      <c r="L806" s="659" t="s">
        <v>1722</v>
      </c>
      <c r="M806" s="655" t="s">
        <v>1569</v>
      </c>
      <c r="N806" s="689" t="s">
        <v>4010</v>
      </c>
      <c r="O806" s="689">
        <v>5</v>
      </c>
      <c r="P806" s="689">
        <f>VLOOKUP(O806,LOI_LPH[],2,TRUE)</f>
        <v>300</v>
      </c>
    </row>
    <row r="807" spans="1:16" ht="21.75" customHeight="1" outlineLevel="2" x14ac:dyDescent="0.2">
      <c r="A807" s="657">
        <v>441</v>
      </c>
      <c r="B807" s="635" t="s">
        <v>715</v>
      </c>
      <c r="C807" s="634" t="s">
        <v>718</v>
      </c>
      <c r="D807" s="772"/>
      <c r="E807" s="772"/>
      <c r="F807" s="635" t="s">
        <v>1723</v>
      </c>
      <c r="G807" s="705"/>
      <c r="H807" s="639" t="s">
        <v>4021</v>
      </c>
      <c r="I807" s="695"/>
      <c r="J807" s="659"/>
      <c r="K807" s="640" t="s">
        <v>3972</v>
      </c>
      <c r="L807" s="659" t="s">
        <v>1688</v>
      </c>
      <c r="M807" s="655" t="s">
        <v>1569</v>
      </c>
      <c r="N807" s="689" t="s">
        <v>4010</v>
      </c>
      <c r="O807" s="689">
        <v>5</v>
      </c>
      <c r="P807" s="689">
        <f>VLOOKUP(O807,LOI_LPH[],2,TRUE)</f>
        <v>300</v>
      </c>
    </row>
    <row r="808" spans="1:16" s="575" customFormat="1" ht="21.75" customHeight="1" outlineLevel="2" x14ac:dyDescent="0.2">
      <c r="A808" s="701">
        <v>441</v>
      </c>
      <c r="B808" s="666" t="s">
        <v>715</v>
      </c>
      <c r="C808" s="678" t="s">
        <v>720</v>
      </c>
      <c r="D808" s="691"/>
      <c r="E808" s="691"/>
      <c r="F808" s="666" t="s">
        <v>721</v>
      </c>
      <c r="G808" s="692" t="s">
        <v>66</v>
      </c>
      <c r="H808" s="668"/>
      <c r="I808" s="669" t="s">
        <v>722</v>
      </c>
      <c r="J808" s="670"/>
      <c r="K808" s="671"/>
      <c r="L808" s="672" t="s">
        <v>47</v>
      </c>
      <c r="M808" s="671" t="s">
        <v>47</v>
      </c>
      <c r="N808" s="673" t="s">
        <v>4010</v>
      </c>
      <c r="O808" s="673">
        <v>3</v>
      </c>
      <c r="P808" s="673">
        <f>VLOOKUP(O808,LOI_LPH[],2,TRUE)</f>
        <v>200</v>
      </c>
    </row>
    <row r="809" spans="1:16" ht="21.75" customHeight="1" outlineLevel="2" x14ac:dyDescent="0.25">
      <c r="A809" s="657">
        <v>441</v>
      </c>
      <c r="B809" s="635" t="s">
        <v>715</v>
      </c>
      <c r="C809" s="634" t="s">
        <v>720</v>
      </c>
      <c r="D809" s="772"/>
      <c r="E809" s="772"/>
      <c r="F809" s="635" t="s">
        <v>1745</v>
      </c>
      <c r="G809" s="705"/>
      <c r="H809" s="639" t="s">
        <v>4021</v>
      </c>
      <c r="I809" s="695" t="s">
        <v>1639</v>
      </c>
      <c r="J809" s="659"/>
      <c r="K809" s="655" t="s">
        <v>1641</v>
      </c>
      <c r="L809" s="659" t="s">
        <v>1642</v>
      </c>
      <c r="M809" s="655" t="s">
        <v>1569</v>
      </c>
      <c r="N809" s="689" t="s">
        <v>4010</v>
      </c>
      <c r="O809" s="689">
        <v>5</v>
      </c>
      <c r="P809" s="689">
        <f>VLOOKUP(O809,LOI_LPH[],2,TRUE)</f>
        <v>300</v>
      </c>
    </row>
    <row r="810" spans="1:16" ht="21.75" customHeight="1" outlineLevel="2" x14ac:dyDescent="0.2">
      <c r="A810" s="657">
        <v>441</v>
      </c>
      <c r="B810" s="635" t="s">
        <v>715</v>
      </c>
      <c r="C810" s="634" t="s">
        <v>720</v>
      </c>
      <c r="D810" s="772"/>
      <c r="E810" s="772"/>
      <c r="F810" s="635" t="s">
        <v>1874</v>
      </c>
      <c r="G810" s="705"/>
      <c r="H810" s="639" t="s">
        <v>4021</v>
      </c>
      <c r="I810" s="695"/>
      <c r="J810" s="659"/>
      <c r="K810" s="640" t="s">
        <v>1520</v>
      </c>
      <c r="L810" s="659" t="s">
        <v>1564</v>
      </c>
      <c r="M810" s="655" t="s">
        <v>1565</v>
      </c>
      <c r="N810" s="689" t="s">
        <v>4010</v>
      </c>
      <c r="O810" s="689">
        <v>5</v>
      </c>
      <c r="P810" s="689">
        <f>VLOOKUP(O810,LOI_LPH[],2,TRUE)</f>
        <v>300</v>
      </c>
    </row>
    <row r="811" spans="1:16" ht="21.75" customHeight="1" outlineLevel="2" x14ac:dyDescent="0.2">
      <c r="A811" s="657">
        <v>441</v>
      </c>
      <c r="B811" s="635" t="s">
        <v>715</v>
      </c>
      <c r="C811" s="634" t="s">
        <v>720</v>
      </c>
      <c r="D811" s="772"/>
      <c r="E811" s="772"/>
      <c r="F811" s="635" t="s">
        <v>1875</v>
      </c>
      <c r="G811" s="705"/>
      <c r="H811" s="639" t="s">
        <v>4021</v>
      </c>
      <c r="I811" s="695"/>
      <c r="J811" s="659"/>
      <c r="K811" s="640" t="s">
        <v>3972</v>
      </c>
      <c r="L811" s="659" t="s">
        <v>4058</v>
      </c>
      <c r="M811" s="655" t="s">
        <v>1569</v>
      </c>
      <c r="N811" s="689" t="s">
        <v>4010</v>
      </c>
      <c r="O811" s="689">
        <v>5</v>
      </c>
      <c r="P811" s="689">
        <f>VLOOKUP(O811,LOI_LPH[],2,TRUE)</f>
        <v>300</v>
      </c>
    </row>
    <row r="812" spans="1:16" ht="21.75" customHeight="1" outlineLevel="2" x14ac:dyDescent="0.2">
      <c r="A812" s="657">
        <v>441</v>
      </c>
      <c r="B812" s="635" t="s">
        <v>715</v>
      </c>
      <c r="C812" s="634" t="s">
        <v>720</v>
      </c>
      <c r="D812" s="772"/>
      <c r="E812" s="772"/>
      <c r="F812" s="635" t="s">
        <v>1876</v>
      </c>
      <c r="G812" s="705"/>
      <c r="H812" s="639" t="s">
        <v>4021</v>
      </c>
      <c r="I812" s="695"/>
      <c r="J812" s="659"/>
      <c r="K812" s="640" t="s">
        <v>3972</v>
      </c>
      <c r="L812" s="659" t="s">
        <v>1688</v>
      </c>
      <c r="M812" s="655" t="s">
        <v>1569</v>
      </c>
      <c r="N812" s="689" t="s">
        <v>4010</v>
      </c>
      <c r="O812" s="689">
        <v>5</v>
      </c>
      <c r="P812" s="689">
        <f>VLOOKUP(O812,LOI_LPH[],2,TRUE)</f>
        <v>300</v>
      </c>
    </row>
    <row r="813" spans="1:16" ht="21.75" customHeight="1" outlineLevel="2" x14ac:dyDescent="0.2">
      <c r="A813" s="657">
        <v>441</v>
      </c>
      <c r="B813" s="635" t="s">
        <v>715</v>
      </c>
      <c r="C813" s="634" t="s">
        <v>720</v>
      </c>
      <c r="D813" s="772"/>
      <c r="E813" s="772"/>
      <c r="F813" s="635" t="s">
        <v>1877</v>
      </c>
      <c r="G813" s="705"/>
      <c r="H813" s="639" t="s">
        <v>4021</v>
      </c>
      <c r="I813" s="695"/>
      <c r="J813" s="659"/>
      <c r="K813" s="640" t="s">
        <v>3972</v>
      </c>
      <c r="L813" s="659" t="s">
        <v>1688</v>
      </c>
      <c r="M813" s="655" t="s">
        <v>1569</v>
      </c>
      <c r="N813" s="689" t="s">
        <v>4010</v>
      </c>
      <c r="O813" s="689">
        <v>5</v>
      </c>
      <c r="P813" s="689">
        <f>VLOOKUP(O813,LOI_LPH[],2,TRUE)</f>
        <v>300</v>
      </c>
    </row>
    <row r="814" spans="1:16" ht="21.75" customHeight="1" outlineLevel="2" x14ac:dyDescent="0.2">
      <c r="A814" s="657">
        <v>441</v>
      </c>
      <c r="B814" s="635" t="s">
        <v>715</v>
      </c>
      <c r="C814" s="634" t="s">
        <v>720</v>
      </c>
      <c r="D814" s="772"/>
      <c r="E814" s="772"/>
      <c r="F814" s="635" t="s">
        <v>1878</v>
      </c>
      <c r="G814" s="705"/>
      <c r="H814" s="639" t="s">
        <v>4021</v>
      </c>
      <c r="I814" s="695"/>
      <c r="J814" s="659"/>
      <c r="K814" s="640" t="s">
        <v>3972</v>
      </c>
      <c r="L814" s="659" t="s">
        <v>1564</v>
      </c>
      <c r="M814" s="655" t="s">
        <v>1569</v>
      </c>
      <c r="N814" s="689" t="s">
        <v>4010</v>
      </c>
      <c r="O814" s="689">
        <v>5</v>
      </c>
      <c r="P814" s="689">
        <f>VLOOKUP(O814,LOI_LPH[],2,TRUE)</f>
        <v>300</v>
      </c>
    </row>
    <row r="815" spans="1:16" s="581" customFormat="1" ht="21.75" customHeight="1" outlineLevel="1" x14ac:dyDescent="0.25">
      <c r="A815" s="674">
        <v>442</v>
      </c>
      <c r="B815" s="696" t="s">
        <v>724</v>
      </c>
      <c r="C815" s="627">
        <v>442</v>
      </c>
      <c r="D815" s="629"/>
      <c r="E815" s="629"/>
      <c r="F815" s="628" t="s">
        <v>726</v>
      </c>
      <c r="G815" s="628" t="s">
        <v>47</v>
      </c>
      <c r="H815" s="763" t="s">
        <v>47</v>
      </c>
      <c r="I815" s="764" t="s">
        <v>47</v>
      </c>
      <c r="J815" s="764" t="s">
        <v>47</v>
      </c>
      <c r="K815" s="763" t="s">
        <v>47</v>
      </c>
      <c r="L815" s="764" t="s">
        <v>47</v>
      </c>
      <c r="M815" s="763" t="s">
        <v>47</v>
      </c>
      <c r="N815" s="765" t="str">
        <f>N803</f>
        <v>ELT</v>
      </c>
      <c r="O815" s="765">
        <f>O803</f>
        <v>3</v>
      </c>
      <c r="P815" s="765">
        <f>VLOOKUP(O815,LOI_LPH[],2,TRUE)</f>
        <v>200</v>
      </c>
    </row>
    <row r="816" spans="1:16" s="580" customFormat="1" ht="21.75" customHeight="1" outlineLevel="2" x14ac:dyDescent="0.25">
      <c r="A816" s="662">
        <v>442</v>
      </c>
      <c r="B816" s="697" t="s">
        <v>724</v>
      </c>
      <c r="C816" s="678" t="s">
        <v>727</v>
      </c>
      <c r="D816" s="691"/>
      <c r="E816" s="691"/>
      <c r="F816" s="666" t="s">
        <v>728</v>
      </c>
      <c r="G816" s="666" t="s">
        <v>324</v>
      </c>
      <c r="H816" s="671"/>
      <c r="I816" s="671" t="s">
        <v>66</v>
      </c>
      <c r="J816" s="700"/>
      <c r="K816" s="700"/>
      <c r="L816" s="788" t="s">
        <v>47</v>
      </c>
      <c r="M816" s="788" t="s">
        <v>47</v>
      </c>
      <c r="N816" s="853" t="s">
        <v>4010</v>
      </c>
      <c r="O816" s="853">
        <v>3</v>
      </c>
      <c r="P816" s="853">
        <f>VLOOKUP(O816,LOI_LPH[],2,TRUE)</f>
        <v>200</v>
      </c>
    </row>
    <row r="817" spans="1:16" s="580" customFormat="1" ht="21.75" customHeight="1" outlineLevel="2" collapsed="1" x14ac:dyDescent="0.25">
      <c r="A817" s="774">
        <v>442</v>
      </c>
      <c r="B817" s="758" t="s">
        <v>724</v>
      </c>
      <c r="C817" s="774" t="s">
        <v>729</v>
      </c>
      <c r="D817" s="789"/>
      <c r="E817" s="789"/>
      <c r="F817" s="758" t="s">
        <v>730</v>
      </c>
      <c r="G817" s="758" t="s">
        <v>324</v>
      </c>
      <c r="H817" s="779"/>
      <c r="I817" s="777" t="s">
        <v>731</v>
      </c>
      <c r="J817" s="790"/>
      <c r="K817" s="779"/>
      <c r="L817" s="778" t="s">
        <v>47</v>
      </c>
      <c r="M817" s="779" t="s">
        <v>47</v>
      </c>
      <c r="N817" s="780" t="s">
        <v>4010</v>
      </c>
      <c r="O817" s="780">
        <v>3</v>
      </c>
      <c r="P817" s="780">
        <f>VLOOKUP(O817,LOI_LPH[],2,TRUE)</f>
        <v>200</v>
      </c>
    </row>
    <row r="818" spans="1:16" ht="21.75" customHeight="1" outlineLevel="2" x14ac:dyDescent="0.25">
      <c r="A818" s="657">
        <v>442</v>
      </c>
      <c r="B818" s="635" t="s">
        <v>724</v>
      </c>
      <c r="C818" s="634" t="s">
        <v>729</v>
      </c>
      <c r="D818" s="772"/>
      <c r="E818" s="772"/>
      <c r="F818" s="635" t="s">
        <v>1879</v>
      </c>
      <c r="G818" s="705"/>
      <c r="H818" s="639" t="s">
        <v>4021</v>
      </c>
      <c r="I818" s="695" t="s">
        <v>1536</v>
      </c>
      <c r="J818" s="659" t="s">
        <v>1532</v>
      </c>
      <c r="K818" s="655" t="s">
        <v>1533</v>
      </c>
      <c r="L818" s="659" t="s">
        <v>1564</v>
      </c>
      <c r="M818" s="655" t="s">
        <v>1567</v>
      </c>
      <c r="N818" s="689" t="s">
        <v>4010</v>
      </c>
      <c r="O818" s="689">
        <v>8</v>
      </c>
      <c r="P818" s="689">
        <f>VLOOKUP(O818,LOI_LPH[],2,TRUE)</f>
        <v>500</v>
      </c>
    </row>
    <row r="819" spans="1:16" ht="21.75" customHeight="1" outlineLevel="2" x14ac:dyDescent="0.25">
      <c r="A819" s="657">
        <v>442</v>
      </c>
      <c r="B819" s="635" t="s">
        <v>724</v>
      </c>
      <c r="C819" s="634" t="s">
        <v>729</v>
      </c>
      <c r="D819" s="772"/>
      <c r="E819" s="772"/>
      <c r="F819" s="635" t="s">
        <v>1880</v>
      </c>
      <c r="G819" s="705"/>
      <c r="H819" s="639" t="s">
        <v>4021</v>
      </c>
      <c r="I819" s="695" t="s">
        <v>1639</v>
      </c>
      <c r="J819" s="659" t="s">
        <v>1640</v>
      </c>
      <c r="K819" s="655" t="s">
        <v>1641</v>
      </c>
      <c r="L819" s="659" t="s">
        <v>1642</v>
      </c>
      <c r="M819" s="655" t="s">
        <v>1569</v>
      </c>
      <c r="N819" s="689" t="s">
        <v>4010</v>
      </c>
      <c r="O819" s="689">
        <v>5</v>
      </c>
      <c r="P819" s="689">
        <f>VLOOKUP(O819,LOI_LPH[],2,TRUE)</f>
        <v>300</v>
      </c>
    </row>
    <row r="820" spans="1:16" ht="21.75" customHeight="1" outlineLevel="2" x14ac:dyDescent="0.2">
      <c r="A820" s="657">
        <v>442</v>
      </c>
      <c r="B820" s="635" t="s">
        <v>724</v>
      </c>
      <c r="C820" s="634" t="s">
        <v>729</v>
      </c>
      <c r="D820" s="772"/>
      <c r="E820" s="772"/>
      <c r="F820" s="635" t="s">
        <v>1723</v>
      </c>
      <c r="G820" s="705"/>
      <c r="H820" s="639" t="s">
        <v>4021</v>
      </c>
      <c r="I820" s="695"/>
      <c r="J820" s="659"/>
      <c r="K820" s="640" t="s">
        <v>3972</v>
      </c>
      <c r="L820" s="659" t="s">
        <v>1688</v>
      </c>
      <c r="M820" s="655" t="s">
        <v>1569</v>
      </c>
      <c r="N820" s="689" t="s">
        <v>4010</v>
      </c>
      <c r="O820" s="689">
        <v>5</v>
      </c>
      <c r="P820" s="689">
        <f>VLOOKUP(O820,LOI_LPH[],2,TRUE)</f>
        <v>300</v>
      </c>
    </row>
    <row r="821" spans="1:16" ht="21.75" customHeight="1" outlineLevel="2" x14ac:dyDescent="0.25">
      <c r="A821" s="657">
        <v>442</v>
      </c>
      <c r="B821" s="635" t="s">
        <v>724</v>
      </c>
      <c r="C821" s="634" t="s">
        <v>729</v>
      </c>
      <c r="D821" s="772"/>
      <c r="E821" s="772"/>
      <c r="F821" s="635" t="s">
        <v>1881</v>
      </c>
      <c r="G821" s="705"/>
      <c r="H821" s="639" t="s">
        <v>4021</v>
      </c>
      <c r="I821" s="695"/>
      <c r="J821" s="659"/>
      <c r="K821" s="655" t="s">
        <v>1641</v>
      </c>
      <c r="L821" s="659" t="s">
        <v>1642</v>
      </c>
      <c r="M821" s="655" t="s">
        <v>1569</v>
      </c>
      <c r="N821" s="689" t="s">
        <v>4010</v>
      </c>
      <c r="O821" s="689">
        <v>5</v>
      </c>
      <c r="P821" s="689">
        <f>VLOOKUP(O821,LOI_LPH[],2,TRUE)</f>
        <v>300</v>
      </c>
    </row>
    <row r="822" spans="1:16" ht="21.75" customHeight="1" outlineLevel="2" x14ac:dyDescent="0.2">
      <c r="A822" s="657">
        <v>442</v>
      </c>
      <c r="B822" s="635" t="s">
        <v>724</v>
      </c>
      <c r="C822" s="634" t="s">
        <v>729</v>
      </c>
      <c r="D822" s="772"/>
      <c r="E822" s="772"/>
      <c r="F822" s="635" t="s">
        <v>1882</v>
      </c>
      <c r="G822" s="705"/>
      <c r="H822" s="639" t="s">
        <v>4021</v>
      </c>
      <c r="I822" s="695"/>
      <c r="J822" s="659"/>
      <c r="K822" s="640" t="s">
        <v>3972</v>
      </c>
      <c r="L822" s="659" t="s">
        <v>4058</v>
      </c>
      <c r="M822" s="655" t="s">
        <v>1569</v>
      </c>
      <c r="N822" s="689" t="s">
        <v>4010</v>
      </c>
      <c r="O822" s="689">
        <v>5</v>
      </c>
      <c r="P822" s="689">
        <f>VLOOKUP(O822,LOI_LPH[],2,TRUE)</f>
        <v>300</v>
      </c>
    </row>
    <row r="823" spans="1:16" s="579" customFormat="1" ht="21.75" customHeight="1" outlineLevel="2" collapsed="1" x14ac:dyDescent="0.2">
      <c r="A823" s="774">
        <v>442</v>
      </c>
      <c r="B823" s="758" t="s">
        <v>724</v>
      </c>
      <c r="C823" s="774" t="s">
        <v>733</v>
      </c>
      <c r="D823" s="789"/>
      <c r="E823" s="789"/>
      <c r="F823" s="758" t="s">
        <v>734</v>
      </c>
      <c r="G823" s="758" t="s">
        <v>324</v>
      </c>
      <c r="H823" s="779"/>
      <c r="I823" s="777" t="s">
        <v>735</v>
      </c>
      <c r="J823" s="790"/>
      <c r="K823" s="779"/>
      <c r="L823" s="778" t="s">
        <v>47</v>
      </c>
      <c r="M823" s="779" t="s">
        <v>47</v>
      </c>
      <c r="N823" s="780" t="s">
        <v>4010</v>
      </c>
      <c r="O823" s="780">
        <v>3</v>
      </c>
      <c r="P823" s="780">
        <f>VLOOKUP(O823,LOI_LPH[],2,TRUE)</f>
        <v>200</v>
      </c>
    </row>
    <row r="824" spans="1:16" ht="21.75" customHeight="1" outlineLevel="2" x14ac:dyDescent="0.25">
      <c r="A824" s="657">
        <v>442</v>
      </c>
      <c r="B824" s="635" t="s">
        <v>724</v>
      </c>
      <c r="C824" s="634" t="s">
        <v>733</v>
      </c>
      <c r="D824" s="772"/>
      <c r="E824" s="772"/>
      <c r="F824" s="635" t="s">
        <v>1879</v>
      </c>
      <c r="G824" s="705"/>
      <c r="H824" s="639" t="s">
        <v>4021</v>
      </c>
      <c r="I824" s="695" t="s">
        <v>1536</v>
      </c>
      <c r="J824" s="659" t="s">
        <v>1532</v>
      </c>
      <c r="K824" s="655" t="s">
        <v>1533</v>
      </c>
      <c r="L824" s="659" t="s">
        <v>1564</v>
      </c>
      <c r="M824" s="655" t="s">
        <v>1567</v>
      </c>
      <c r="N824" s="689" t="s">
        <v>4010</v>
      </c>
      <c r="O824" s="689">
        <v>8</v>
      </c>
      <c r="P824" s="689">
        <f>VLOOKUP(O824,LOI_LPH[],2,TRUE)</f>
        <v>500</v>
      </c>
    </row>
    <row r="825" spans="1:16" ht="21.75" customHeight="1" outlineLevel="2" x14ac:dyDescent="0.25">
      <c r="A825" s="657">
        <v>442</v>
      </c>
      <c r="B825" s="635" t="s">
        <v>724</v>
      </c>
      <c r="C825" s="634" t="s">
        <v>733</v>
      </c>
      <c r="D825" s="772"/>
      <c r="E825" s="772"/>
      <c r="F825" s="635" t="s">
        <v>1880</v>
      </c>
      <c r="G825" s="705"/>
      <c r="H825" s="639" t="s">
        <v>4021</v>
      </c>
      <c r="I825" s="695" t="s">
        <v>1639</v>
      </c>
      <c r="J825" s="659" t="s">
        <v>1640</v>
      </c>
      <c r="K825" s="655" t="s">
        <v>1641</v>
      </c>
      <c r="L825" s="659" t="s">
        <v>1642</v>
      </c>
      <c r="M825" s="655" t="s">
        <v>1569</v>
      </c>
      <c r="N825" s="689" t="s">
        <v>4010</v>
      </c>
      <c r="O825" s="689">
        <v>5</v>
      </c>
      <c r="P825" s="689">
        <f>VLOOKUP(O825,LOI_LPH[],2,TRUE)</f>
        <v>300</v>
      </c>
    </row>
    <row r="826" spans="1:16" ht="21.75" customHeight="1" outlineLevel="2" x14ac:dyDescent="0.2">
      <c r="A826" s="657">
        <v>442</v>
      </c>
      <c r="B826" s="635" t="s">
        <v>724</v>
      </c>
      <c r="C826" s="634" t="s">
        <v>733</v>
      </c>
      <c r="D826" s="772"/>
      <c r="E826" s="772"/>
      <c r="F826" s="635" t="s">
        <v>1723</v>
      </c>
      <c r="G826" s="705"/>
      <c r="H826" s="639" t="s">
        <v>4021</v>
      </c>
      <c r="I826" s="695"/>
      <c r="J826" s="659"/>
      <c r="K826" s="640" t="s">
        <v>3972</v>
      </c>
      <c r="L826" s="659" t="s">
        <v>1688</v>
      </c>
      <c r="M826" s="655" t="s">
        <v>1569</v>
      </c>
      <c r="N826" s="689" t="s">
        <v>4010</v>
      </c>
      <c r="O826" s="689">
        <v>5</v>
      </c>
      <c r="P826" s="689">
        <f>VLOOKUP(O826,LOI_LPH[],2,TRUE)</f>
        <v>300</v>
      </c>
    </row>
    <row r="827" spans="1:16" ht="21.75" customHeight="1" outlineLevel="2" x14ac:dyDescent="0.25">
      <c r="A827" s="657">
        <v>442</v>
      </c>
      <c r="B827" s="635" t="s">
        <v>724</v>
      </c>
      <c r="C827" s="634" t="s">
        <v>733</v>
      </c>
      <c r="D827" s="772"/>
      <c r="E827" s="772"/>
      <c r="F827" s="635" t="s">
        <v>1847</v>
      </c>
      <c r="G827" s="705"/>
      <c r="H827" s="639" t="s">
        <v>4021</v>
      </c>
      <c r="I827" s="695"/>
      <c r="J827" s="659" t="s">
        <v>1640</v>
      </c>
      <c r="K827" s="655" t="s">
        <v>1533</v>
      </c>
      <c r="L827" s="659" t="s">
        <v>1722</v>
      </c>
      <c r="M827" s="655" t="s">
        <v>1569</v>
      </c>
      <c r="N827" s="689" t="s">
        <v>4010</v>
      </c>
      <c r="O827" s="689">
        <v>5</v>
      </c>
      <c r="P827" s="689">
        <f>VLOOKUP(O827,LOI_LPH[],2,TRUE)</f>
        <v>300</v>
      </c>
    </row>
    <row r="828" spans="1:16" ht="21.75" customHeight="1" outlineLevel="2" x14ac:dyDescent="0.25">
      <c r="A828" s="657">
        <v>442</v>
      </c>
      <c r="B828" s="635" t="s">
        <v>724</v>
      </c>
      <c r="C828" s="634" t="s">
        <v>733</v>
      </c>
      <c r="D828" s="772"/>
      <c r="E828" s="772"/>
      <c r="F828" s="635" t="s">
        <v>1883</v>
      </c>
      <c r="G828" s="705"/>
      <c r="H828" s="639" t="s">
        <v>4021</v>
      </c>
      <c r="I828" s="695" t="s">
        <v>1639</v>
      </c>
      <c r="J828" s="659"/>
      <c r="K828" s="655" t="s">
        <v>1641</v>
      </c>
      <c r="L828" s="659" t="s">
        <v>1642</v>
      </c>
      <c r="M828" s="655" t="s">
        <v>1569</v>
      </c>
      <c r="N828" s="689" t="s">
        <v>4010</v>
      </c>
      <c r="O828" s="689">
        <v>5</v>
      </c>
      <c r="P828" s="689">
        <f>VLOOKUP(O828,LOI_LPH[],2,TRUE)</f>
        <v>300</v>
      </c>
    </row>
    <row r="829" spans="1:16" ht="21.75" customHeight="1" outlineLevel="2" x14ac:dyDescent="0.2">
      <c r="A829" s="657">
        <v>442</v>
      </c>
      <c r="B829" s="635" t="s">
        <v>724</v>
      </c>
      <c r="C829" s="634" t="s">
        <v>733</v>
      </c>
      <c r="D829" s="772"/>
      <c r="E829" s="772"/>
      <c r="F829" s="635" t="s">
        <v>1884</v>
      </c>
      <c r="G829" s="705"/>
      <c r="H829" s="639" t="s">
        <v>4021</v>
      </c>
      <c r="I829" s="695"/>
      <c r="J829" s="659"/>
      <c r="K829" s="640" t="s">
        <v>3972</v>
      </c>
      <c r="L829" s="659" t="s">
        <v>1564</v>
      </c>
      <c r="M829" s="655" t="s">
        <v>1569</v>
      </c>
      <c r="N829" s="689" t="s">
        <v>4010</v>
      </c>
      <c r="O829" s="689">
        <v>5</v>
      </c>
      <c r="P829" s="689">
        <f>VLOOKUP(O829,LOI_LPH[],2,TRUE)</f>
        <v>300</v>
      </c>
    </row>
    <row r="830" spans="1:16" ht="21.75" customHeight="1" outlineLevel="2" x14ac:dyDescent="0.2">
      <c r="A830" s="657">
        <v>442</v>
      </c>
      <c r="B830" s="635" t="s">
        <v>724</v>
      </c>
      <c r="C830" s="634" t="s">
        <v>733</v>
      </c>
      <c r="D830" s="772"/>
      <c r="E830" s="772"/>
      <c r="F830" s="635" t="s">
        <v>1885</v>
      </c>
      <c r="G830" s="705"/>
      <c r="H830" s="639" t="s">
        <v>4021</v>
      </c>
      <c r="I830" s="695"/>
      <c r="J830" s="659"/>
      <c r="K830" s="640" t="s">
        <v>1518</v>
      </c>
      <c r="L830" s="659" t="s">
        <v>1564</v>
      </c>
      <c r="M830" s="655" t="s">
        <v>1567</v>
      </c>
      <c r="N830" s="689" t="s">
        <v>4010</v>
      </c>
      <c r="O830" s="689">
        <v>5</v>
      </c>
      <c r="P830" s="689">
        <f>VLOOKUP(O830,LOI_LPH[],2,TRUE)</f>
        <v>300</v>
      </c>
    </row>
    <row r="831" spans="1:16" s="579" customFormat="1" ht="21.75" customHeight="1" outlineLevel="2" collapsed="1" x14ac:dyDescent="0.2">
      <c r="A831" s="774">
        <v>442</v>
      </c>
      <c r="B831" s="758" t="s">
        <v>724</v>
      </c>
      <c r="C831" s="774" t="s">
        <v>737</v>
      </c>
      <c r="D831" s="789"/>
      <c r="E831" s="789"/>
      <c r="F831" s="758" t="s">
        <v>738</v>
      </c>
      <c r="G831" s="758" t="s">
        <v>324</v>
      </c>
      <c r="H831" s="779"/>
      <c r="I831" s="777" t="s">
        <v>739</v>
      </c>
      <c r="J831" s="790"/>
      <c r="K831" s="779"/>
      <c r="L831" s="778" t="s">
        <v>47</v>
      </c>
      <c r="M831" s="779" t="s">
        <v>47</v>
      </c>
      <c r="N831" s="780" t="s">
        <v>4010</v>
      </c>
      <c r="O831" s="780">
        <v>3</v>
      </c>
      <c r="P831" s="780">
        <f>VLOOKUP(O831,LOI_LPH[],2,TRUE)</f>
        <v>200</v>
      </c>
    </row>
    <row r="832" spans="1:16" ht="21.75" customHeight="1" outlineLevel="2" x14ac:dyDescent="0.25">
      <c r="A832" s="657">
        <v>442</v>
      </c>
      <c r="B832" s="635" t="s">
        <v>724</v>
      </c>
      <c r="C832" s="634" t="s">
        <v>737</v>
      </c>
      <c r="D832" s="772"/>
      <c r="E832" s="772"/>
      <c r="F832" s="635" t="s">
        <v>1879</v>
      </c>
      <c r="G832" s="705"/>
      <c r="H832" s="639" t="s">
        <v>4021</v>
      </c>
      <c r="I832" s="695" t="s">
        <v>1536</v>
      </c>
      <c r="J832" s="659" t="s">
        <v>1532</v>
      </c>
      <c r="K832" s="655" t="s">
        <v>1533</v>
      </c>
      <c r="L832" s="659" t="s">
        <v>1564</v>
      </c>
      <c r="M832" s="655" t="s">
        <v>1567</v>
      </c>
      <c r="N832" s="689" t="s">
        <v>4010</v>
      </c>
      <c r="O832" s="689">
        <v>8</v>
      </c>
      <c r="P832" s="689">
        <f>VLOOKUP(O832,LOI_LPH[],2,TRUE)</f>
        <v>500</v>
      </c>
    </row>
    <row r="833" spans="1:16" ht="21.75" customHeight="1" outlineLevel="2" x14ac:dyDescent="0.25">
      <c r="A833" s="657">
        <v>442</v>
      </c>
      <c r="B833" s="635" t="s">
        <v>724</v>
      </c>
      <c r="C833" s="634" t="s">
        <v>737</v>
      </c>
      <c r="D833" s="772"/>
      <c r="E833" s="772"/>
      <c r="F833" s="635" t="s">
        <v>1880</v>
      </c>
      <c r="G833" s="705"/>
      <c r="H833" s="639" t="s">
        <v>4021</v>
      </c>
      <c r="I833" s="695" t="s">
        <v>1639</v>
      </c>
      <c r="J833" s="659" t="s">
        <v>1640</v>
      </c>
      <c r="K833" s="655" t="s">
        <v>1641</v>
      </c>
      <c r="L833" s="659" t="s">
        <v>1642</v>
      </c>
      <c r="M833" s="655" t="s">
        <v>1569</v>
      </c>
      <c r="N833" s="689" t="s">
        <v>4010</v>
      </c>
      <c r="O833" s="689">
        <v>5</v>
      </c>
      <c r="P833" s="689">
        <f>VLOOKUP(O833,LOI_LPH[],2,TRUE)</f>
        <v>300</v>
      </c>
    </row>
    <row r="834" spans="1:16" ht="21.75" customHeight="1" outlineLevel="2" x14ac:dyDescent="0.25">
      <c r="A834" s="657">
        <v>442</v>
      </c>
      <c r="B834" s="635" t="s">
        <v>724</v>
      </c>
      <c r="C834" s="634" t="s">
        <v>737</v>
      </c>
      <c r="D834" s="772"/>
      <c r="E834" s="772"/>
      <c r="F834" s="635" t="s">
        <v>1883</v>
      </c>
      <c r="G834" s="705"/>
      <c r="H834" s="639" t="s">
        <v>4021</v>
      </c>
      <c r="I834" s="695" t="s">
        <v>1639</v>
      </c>
      <c r="J834" s="659"/>
      <c r="K834" s="655" t="s">
        <v>1641</v>
      </c>
      <c r="L834" s="659" t="s">
        <v>1642</v>
      </c>
      <c r="M834" s="655" t="s">
        <v>1569</v>
      </c>
      <c r="N834" s="689" t="s">
        <v>4010</v>
      </c>
      <c r="O834" s="689">
        <v>5</v>
      </c>
      <c r="P834" s="689">
        <f>VLOOKUP(O834,LOI_LPH[],2,TRUE)</f>
        <v>300</v>
      </c>
    </row>
    <row r="835" spans="1:16" ht="21.75" customHeight="1" outlineLevel="2" x14ac:dyDescent="0.2">
      <c r="A835" s="657">
        <v>442</v>
      </c>
      <c r="B835" s="635" t="s">
        <v>724</v>
      </c>
      <c r="C835" s="634" t="s">
        <v>737</v>
      </c>
      <c r="D835" s="772"/>
      <c r="E835" s="772"/>
      <c r="F835" s="635" t="s">
        <v>1848</v>
      </c>
      <c r="G835" s="705"/>
      <c r="H835" s="639" t="s">
        <v>4021</v>
      </c>
      <c r="I835" s="695"/>
      <c r="J835" s="659"/>
      <c r="K835" s="640" t="s">
        <v>3972</v>
      </c>
      <c r="L835" s="659" t="s">
        <v>1688</v>
      </c>
      <c r="M835" s="655" t="s">
        <v>1569</v>
      </c>
      <c r="N835" s="689" t="s">
        <v>4010</v>
      </c>
      <c r="O835" s="689">
        <v>5</v>
      </c>
      <c r="P835" s="689">
        <f>VLOOKUP(O835,LOI_LPH[],2,TRUE)</f>
        <v>300</v>
      </c>
    </row>
    <row r="836" spans="1:16" s="580" customFormat="1" ht="21.75" customHeight="1" outlineLevel="2" x14ac:dyDescent="0.25">
      <c r="A836" s="662">
        <v>442</v>
      </c>
      <c r="B836" s="697" t="s">
        <v>724</v>
      </c>
      <c r="C836" s="678" t="s">
        <v>741</v>
      </c>
      <c r="D836" s="691"/>
      <c r="E836" s="691"/>
      <c r="F836" s="666" t="s">
        <v>742</v>
      </c>
      <c r="G836" s="666" t="s">
        <v>324</v>
      </c>
      <c r="H836" s="671"/>
      <c r="I836" s="671" t="s">
        <v>739</v>
      </c>
      <c r="J836" s="700"/>
      <c r="K836" s="700"/>
      <c r="L836" s="788"/>
      <c r="M836" s="788"/>
      <c r="N836" s="853" t="s">
        <v>4010</v>
      </c>
      <c r="O836" s="853">
        <v>3</v>
      </c>
      <c r="P836" s="853">
        <f>VLOOKUP(O836,LOI_LPH[],2,TRUE)</f>
        <v>200</v>
      </c>
    </row>
    <row r="837" spans="1:16" s="580" customFormat="1" ht="21.75" customHeight="1" outlineLevel="2" x14ac:dyDescent="0.25">
      <c r="A837" s="662">
        <v>442</v>
      </c>
      <c r="B837" s="697" t="s">
        <v>724</v>
      </c>
      <c r="C837" s="678" t="s">
        <v>743</v>
      </c>
      <c r="D837" s="691"/>
      <c r="E837" s="691"/>
      <c r="F837" s="666" t="s">
        <v>744</v>
      </c>
      <c r="G837" s="666" t="s">
        <v>324</v>
      </c>
      <c r="H837" s="671"/>
      <c r="I837" s="671" t="s">
        <v>739</v>
      </c>
      <c r="J837" s="700"/>
      <c r="K837" s="700"/>
      <c r="L837" s="788"/>
      <c r="M837" s="788"/>
      <c r="N837" s="853" t="s">
        <v>4010</v>
      </c>
      <c r="O837" s="853">
        <v>3</v>
      </c>
      <c r="P837" s="853">
        <f>VLOOKUP(O837,LOI_LPH[],2,TRUE)</f>
        <v>200</v>
      </c>
    </row>
    <row r="838" spans="1:16" s="580" customFormat="1" ht="21.75" customHeight="1" outlineLevel="2" x14ac:dyDescent="0.25">
      <c r="A838" s="662">
        <v>442</v>
      </c>
      <c r="B838" s="697" t="s">
        <v>724</v>
      </c>
      <c r="C838" s="678" t="s">
        <v>745</v>
      </c>
      <c r="D838" s="691"/>
      <c r="E838" s="691"/>
      <c r="F838" s="666" t="s">
        <v>746</v>
      </c>
      <c r="G838" s="666" t="s">
        <v>324</v>
      </c>
      <c r="H838" s="671"/>
      <c r="I838" s="671" t="s">
        <v>747</v>
      </c>
      <c r="J838" s="700"/>
      <c r="K838" s="700"/>
      <c r="L838" s="788" t="s">
        <v>47</v>
      </c>
      <c r="M838" s="788" t="s">
        <v>47</v>
      </c>
      <c r="N838" s="853" t="s">
        <v>4010</v>
      </c>
      <c r="O838" s="853">
        <v>3</v>
      </c>
      <c r="P838" s="853">
        <f>VLOOKUP(O838,LOI_LPH[],2,TRUE)</f>
        <v>200</v>
      </c>
    </row>
    <row r="839" spans="1:16" ht="21.75" customHeight="1" outlineLevel="2" x14ac:dyDescent="0.2">
      <c r="A839" s="657">
        <v>442</v>
      </c>
      <c r="B839" s="635" t="s">
        <v>724</v>
      </c>
      <c r="C839" s="634" t="s">
        <v>745</v>
      </c>
      <c r="D839" s="772"/>
      <c r="E839" s="772"/>
      <c r="F839" s="635" t="s">
        <v>1888</v>
      </c>
      <c r="G839" s="705"/>
      <c r="H839" s="639" t="s">
        <v>4021</v>
      </c>
      <c r="I839" s="695"/>
      <c r="J839" s="659"/>
      <c r="K839" s="640" t="s">
        <v>3972</v>
      </c>
      <c r="L839" s="659" t="s">
        <v>1568</v>
      </c>
      <c r="M839" s="655" t="s">
        <v>1569</v>
      </c>
      <c r="N839" s="689" t="s">
        <v>4010</v>
      </c>
      <c r="O839" s="689">
        <v>5</v>
      </c>
      <c r="P839" s="689">
        <f>VLOOKUP(O839,LOI_LPH[],2,TRUE)</f>
        <v>300</v>
      </c>
    </row>
    <row r="840" spans="1:16" ht="21.75" customHeight="1" outlineLevel="2" x14ac:dyDescent="0.2">
      <c r="A840" s="657">
        <v>442</v>
      </c>
      <c r="B840" s="635" t="s">
        <v>724</v>
      </c>
      <c r="C840" s="634" t="s">
        <v>745</v>
      </c>
      <c r="D840" s="772"/>
      <c r="E840" s="772"/>
      <c r="F840" s="635" t="s">
        <v>1889</v>
      </c>
      <c r="G840" s="705"/>
      <c r="H840" s="639" t="s">
        <v>4021</v>
      </c>
      <c r="I840" s="695"/>
      <c r="J840" s="659"/>
      <c r="K840" s="640" t="s">
        <v>1518</v>
      </c>
      <c r="L840" s="659" t="s">
        <v>1564</v>
      </c>
      <c r="M840" s="655" t="s">
        <v>1567</v>
      </c>
      <c r="N840" s="689" t="s">
        <v>4010</v>
      </c>
      <c r="O840" s="689">
        <v>5</v>
      </c>
      <c r="P840" s="689">
        <f>VLOOKUP(O840,LOI_LPH[],2,TRUE)</f>
        <v>300</v>
      </c>
    </row>
    <row r="841" spans="1:16" ht="21.75" customHeight="1" outlineLevel="2" x14ac:dyDescent="0.2">
      <c r="A841" s="657">
        <v>442</v>
      </c>
      <c r="B841" s="635" t="s">
        <v>724</v>
      </c>
      <c r="C841" s="634" t="s">
        <v>745</v>
      </c>
      <c r="D841" s="772"/>
      <c r="E841" s="772"/>
      <c r="F841" s="635" t="s">
        <v>1890</v>
      </c>
      <c r="G841" s="705"/>
      <c r="H841" s="639" t="s">
        <v>4021</v>
      </c>
      <c r="I841" s="695"/>
      <c r="J841" s="659"/>
      <c r="K841" s="640" t="s">
        <v>3972</v>
      </c>
      <c r="L841" s="659" t="s">
        <v>1568</v>
      </c>
      <c r="M841" s="655" t="s">
        <v>1569</v>
      </c>
      <c r="N841" s="689" t="s">
        <v>4010</v>
      </c>
      <c r="O841" s="689">
        <v>5</v>
      </c>
      <c r="P841" s="689">
        <f>VLOOKUP(O841,LOI_LPH[],2,TRUE)</f>
        <v>300</v>
      </c>
    </row>
    <row r="842" spans="1:16" ht="21.75" customHeight="1" outlineLevel="2" x14ac:dyDescent="0.2">
      <c r="A842" s="657">
        <v>442</v>
      </c>
      <c r="B842" s="635" t="s">
        <v>724</v>
      </c>
      <c r="C842" s="634" t="s">
        <v>745</v>
      </c>
      <c r="D842" s="772"/>
      <c r="E842" s="772"/>
      <c r="F842" s="635" t="s">
        <v>1848</v>
      </c>
      <c r="G842" s="705"/>
      <c r="H842" s="639" t="s">
        <v>4021</v>
      </c>
      <c r="I842" s="695"/>
      <c r="J842" s="659"/>
      <c r="K842" s="640" t="s">
        <v>3972</v>
      </c>
      <c r="L842" s="659" t="s">
        <v>1688</v>
      </c>
      <c r="M842" s="655" t="s">
        <v>1569</v>
      </c>
      <c r="N842" s="689" t="s">
        <v>4010</v>
      </c>
      <c r="O842" s="689">
        <v>5</v>
      </c>
      <c r="P842" s="689">
        <f>VLOOKUP(O842,LOI_LPH[],2,TRUE)</f>
        <v>300</v>
      </c>
    </row>
    <row r="843" spans="1:16" ht="21.75" customHeight="1" outlineLevel="2" x14ac:dyDescent="0.2">
      <c r="A843" s="657">
        <v>442</v>
      </c>
      <c r="B843" s="635" t="s">
        <v>724</v>
      </c>
      <c r="C843" s="634" t="s">
        <v>745</v>
      </c>
      <c r="D843" s="772"/>
      <c r="E843" s="772"/>
      <c r="F843" s="635" t="s">
        <v>1891</v>
      </c>
      <c r="G843" s="705"/>
      <c r="H843" s="639" t="s">
        <v>4021</v>
      </c>
      <c r="I843" s="695"/>
      <c r="J843" s="659"/>
      <c r="K843" s="640" t="s">
        <v>1518</v>
      </c>
      <c r="L843" s="659" t="s">
        <v>1564</v>
      </c>
      <c r="M843" s="655" t="s">
        <v>1892</v>
      </c>
      <c r="N843" s="689" t="s">
        <v>4010</v>
      </c>
      <c r="O843" s="689">
        <v>5</v>
      </c>
      <c r="P843" s="689">
        <f>VLOOKUP(O843,LOI_LPH[],2,TRUE)</f>
        <v>300</v>
      </c>
    </row>
    <row r="844" spans="1:16" ht="21.75" customHeight="1" outlineLevel="2" x14ac:dyDescent="0.25">
      <c r="A844" s="657">
        <v>442</v>
      </c>
      <c r="B844" s="635" t="s">
        <v>724</v>
      </c>
      <c r="C844" s="634" t="s">
        <v>745</v>
      </c>
      <c r="D844" s="772"/>
      <c r="E844" s="772"/>
      <c r="F844" s="635" t="s">
        <v>1659</v>
      </c>
      <c r="G844" s="705"/>
      <c r="H844" s="639" t="s">
        <v>4021</v>
      </c>
      <c r="I844" s="695" t="s">
        <v>1639</v>
      </c>
      <c r="J844" s="659"/>
      <c r="K844" s="655" t="s">
        <v>1641</v>
      </c>
      <c r="L844" s="659" t="s">
        <v>1642</v>
      </c>
      <c r="M844" s="655" t="s">
        <v>1569</v>
      </c>
      <c r="N844" s="689" t="s">
        <v>4010</v>
      </c>
      <c r="O844" s="689">
        <v>5</v>
      </c>
      <c r="P844" s="689">
        <f>VLOOKUP(O844,LOI_LPH[],2,TRUE)</f>
        <v>300</v>
      </c>
    </row>
    <row r="845" spans="1:16" s="580" customFormat="1" ht="21.75" customHeight="1" outlineLevel="2" x14ac:dyDescent="0.25">
      <c r="A845" s="662">
        <v>442</v>
      </c>
      <c r="B845" s="697" t="s">
        <v>724</v>
      </c>
      <c r="C845" s="678" t="s">
        <v>749</v>
      </c>
      <c r="D845" s="691"/>
      <c r="E845" s="691"/>
      <c r="F845" s="666" t="s">
        <v>752</v>
      </c>
      <c r="G845" s="666" t="s">
        <v>324</v>
      </c>
      <c r="H845" s="671"/>
      <c r="I845" s="671" t="s">
        <v>739</v>
      </c>
      <c r="J845" s="700"/>
      <c r="K845" s="700"/>
      <c r="L845" s="788"/>
      <c r="M845" s="788"/>
      <c r="N845" s="853" t="s">
        <v>4010</v>
      </c>
      <c r="O845" s="853">
        <v>3</v>
      </c>
      <c r="P845" s="853">
        <f>VLOOKUP(O845,LOI_LPH[],2,TRUE)</f>
        <v>200</v>
      </c>
    </row>
    <row r="846" spans="1:16" s="580" customFormat="1" ht="21.75" customHeight="1" outlineLevel="2" x14ac:dyDescent="0.25">
      <c r="A846" s="662">
        <v>442</v>
      </c>
      <c r="B846" s="697" t="s">
        <v>724</v>
      </c>
      <c r="C846" s="678" t="s">
        <v>751</v>
      </c>
      <c r="D846" s="691"/>
      <c r="E846" s="691"/>
      <c r="F846" s="666" t="s">
        <v>752</v>
      </c>
      <c r="G846" s="666" t="s">
        <v>324</v>
      </c>
      <c r="H846" s="671"/>
      <c r="I846" s="671" t="s">
        <v>739</v>
      </c>
      <c r="J846" s="700"/>
      <c r="K846" s="700"/>
      <c r="L846" s="788" t="s">
        <v>47</v>
      </c>
      <c r="M846" s="788" t="s">
        <v>47</v>
      </c>
      <c r="N846" s="853" t="s">
        <v>4010</v>
      </c>
      <c r="O846" s="853">
        <v>3</v>
      </c>
      <c r="P846" s="853">
        <f>VLOOKUP(O846,LOI_LPH[],2,TRUE)</f>
        <v>200</v>
      </c>
    </row>
    <row r="847" spans="1:16" ht="21.75" customHeight="1" outlineLevel="2" x14ac:dyDescent="0.2">
      <c r="A847" s="657">
        <v>442</v>
      </c>
      <c r="B847" s="635" t="s">
        <v>724</v>
      </c>
      <c r="C847" s="634" t="s">
        <v>751</v>
      </c>
      <c r="D847" s="772"/>
      <c r="E847" s="772"/>
      <c r="F847" s="635" t="s">
        <v>1893</v>
      </c>
      <c r="G847" s="705"/>
      <c r="H847" s="639" t="s">
        <v>4021</v>
      </c>
      <c r="I847" s="695"/>
      <c r="J847" s="659"/>
      <c r="K847" s="640" t="s">
        <v>1518</v>
      </c>
      <c r="L847" s="659" t="s">
        <v>1564</v>
      </c>
      <c r="M847" s="655" t="s">
        <v>1894</v>
      </c>
      <c r="N847" s="689" t="s">
        <v>4010</v>
      </c>
      <c r="O847" s="689">
        <v>5</v>
      </c>
      <c r="P847" s="689">
        <f>VLOOKUP(O847,LOI_LPH[],2,TRUE)</f>
        <v>300</v>
      </c>
    </row>
    <row r="848" spans="1:16" ht="21.75" customHeight="1" outlineLevel="2" x14ac:dyDescent="0.2">
      <c r="A848" s="657">
        <v>442</v>
      </c>
      <c r="B848" s="635" t="s">
        <v>724</v>
      </c>
      <c r="C848" s="634" t="s">
        <v>751</v>
      </c>
      <c r="D848" s="772"/>
      <c r="E848" s="772"/>
      <c r="F848" s="635" t="s">
        <v>1726</v>
      </c>
      <c r="G848" s="705"/>
      <c r="H848" s="639" t="s">
        <v>4021</v>
      </c>
      <c r="I848" s="695"/>
      <c r="J848" s="659"/>
      <c r="K848" s="640" t="s">
        <v>1518</v>
      </c>
      <c r="L848" s="659" t="s">
        <v>1564</v>
      </c>
      <c r="M848" s="655" t="s">
        <v>1728</v>
      </c>
      <c r="N848" s="689" t="s">
        <v>4010</v>
      </c>
      <c r="O848" s="689">
        <v>5</v>
      </c>
      <c r="P848" s="689">
        <f>VLOOKUP(O848,LOI_LPH[],2,TRUE)</f>
        <v>300</v>
      </c>
    </row>
    <row r="849" spans="1:16" ht="21.75" customHeight="1" outlineLevel="2" x14ac:dyDescent="0.25">
      <c r="A849" s="657">
        <v>442</v>
      </c>
      <c r="B849" s="635" t="s">
        <v>724</v>
      </c>
      <c r="C849" s="634" t="s">
        <v>751</v>
      </c>
      <c r="D849" s="772"/>
      <c r="E849" s="772"/>
      <c r="F849" s="635" t="s">
        <v>1880</v>
      </c>
      <c r="G849" s="705"/>
      <c r="H849" s="639" t="s">
        <v>4021</v>
      </c>
      <c r="I849" s="695" t="s">
        <v>1639</v>
      </c>
      <c r="J849" s="659" t="s">
        <v>1640</v>
      </c>
      <c r="K849" s="655" t="s">
        <v>1641</v>
      </c>
      <c r="L849" s="659" t="s">
        <v>1642</v>
      </c>
      <c r="M849" s="655" t="s">
        <v>1569</v>
      </c>
      <c r="N849" s="689" t="s">
        <v>4010</v>
      </c>
      <c r="O849" s="689">
        <v>5</v>
      </c>
      <c r="P849" s="689">
        <f>VLOOKUP(O849,LOI_LPH[],2,TRUE)</f>
        <v>300</v>
      </c>
    </row>
    <row r="850" spans="1:16" ht="21.75" customHeight="1" outlineLevel="2" x14ac:dyDescent="0.2">
      <c r="A850" s="657">
        <v>442</v>
      </c>
      <c r="B850" s="635" t="s">
        <v>724</v>
      </c>
      <c r="C850" s="634" t="s">
        <v>751</v>
      </c>
      <c r="D850" s="772"/>
      <c r="E850" s="772"/>
      <c r="F850" s="635" t="s">
        <v>1895</v>
      </c>
      <c r="G850" s="705"/>
      <c r="H850" s="639" t="s">
        <v>4021</v>
      </c>
      <c r="I850" s="695"/>
      <c r="J850" s="659"/>
      <c r="K850" s="640" t="s">
        <v>3972</v>
      </c>
      <c r="L850" s="659" t="s">
        <v>4058</v>
      </c>
      <c r="M850" s="655" t="s">
        <v>1569</v>
      </c>
      <c r="N850" s="689" t="s">
        <v>4010</v>
      </c>
      <c r="O850" s="689">
        <v>5</v>
      </c>
      <c r="P850" s="689">
        <f>VLOOKUP(O850,LOI_LPH[],2,TRUE)</f>
        <v>300</v>
      </c>
    </row>
    <row r="851" spans="1:16" ht="21.75" customHeight="1" outlineLevel="2" x14ac:dyDescent="0.2">
      <c r="A851" s="657">
        <v>442</v>
      </c>
      <c r="B851" s="635" t="s">
        <v>724</v>
      </c>
      <c r="C851" s="634" t="s">
        <v>751</v>
      </c>
      <c r="D851" s="772"/>
      <c r="E851" s="772"/>
      <c r="F851" s="635" t="s">
        <v>1848</v>
      </c>
      <c r="G851" s="705"/>
      <c r="H851" s="639" t="s">
        <v>4021</v>
      </c>
      <c r="I851" s="695"/>
      <c r="J851" s="659"/>
      <c r="K851" s="640" t="s">
        <v>3972</v>
      </c>
      <c r="L851" s="659" t="s">
        <v>1688</v>
      </c>
      <c r="M851" s="655" t="s">
        <v>1569</v>
      </c>
      <c r="N851" s="689" t="s">
        <v>4010</v>
      </c>
      <c r="O851" s="689">
        <v>5</v>
      </c>
      <c r="P851" s="689">
        <f>VLOOKUP(O851,LOI_LPH[],2,TRUE)</f>
        <v>300</v>
      </c>
    </row>
    <row r="852" spans="1:16" ht="21.75" customHeight="1" outlineLevel="2" x14ac:dyDescent="0.25">
      <c r="A852" s="657">
        <v>442</v>
      </c>
      <c r="B852" s="635" t="s">
        <v>724</v>
      </c>
      <c r="C852" s="634" t="s">
        <v>751</v>
      </c>
      <c r="D852" s="772"/>
      <c r="E852" s="772"/>
      <c r="F852" s="635" t="s">
        <v>1896</v>
      </c>
      <c r="G852" s="705"/>
      <c r="H852" s="639" t="s">
        <v>4021</v>
      </c>
      <c r="I852" s="695"/>
      <c r="J852" s="659"/>
      <c r="K852" s="655" t="s">
        <v>1641</v>
      </c>
      <c r="L852" s="659" t="s">
        <v>1642</v>
      </c>
      <c r="M852" s="655" t="s">
        <v>1569</v>
      </c>
      <c r="N852" s="689" t="s">
        <v>4010</v>
      </c>
      <c r="O852" s="689">
        <v>5</v>
      </c>
      <c r="P852" s="689">
        <f>VLOOKUP(O852,LOI_LPH[],2,TRUE)</f>
        <v>300</v>
      </c>
    </row>
    <row r="853" spans="1:16" s="580" customFormat="1" ht="21.75" customHeight="1" outlineLevel="2" x14ac:dyDescent="0.25">
      <c r="A853" s="662">
        <v>442</v>
      </c>
      <c r="B853" s="697" t="s">
        <v>724</v>
      </c>
      <c r="C853" s="678" t="s">
        <v>755</v>
      </c>
      <c r="D853" s="691"/>
      <c r="E853" s="691"/>
      <c r="F853" s="666" t="s">
        <v>758</v>
      </c>
      <c r="G853" s="666" t="s">
        <v>324</v>
      </c>
      <c r="H853" s="671"/>
      <c r="I853" s="671" t="s">
        <v>739</v>
      </c>
      <c r="J853" s="700"/>
      <c r="K853" s="700"/>
      <c r="L853" s="788" t="s">
        <v>47</v>
      </c>
      <c r="M853" s="788" t="s">
        <v>47</v>
      </c>
      <c r="N853" s="853" t="s">
        <v>4010</v>
      </c>
      <c r="O853" s="853">
        <v>3</v>
      </c>
      <c r="P853" s="853">
        <f>VLOOKUP(O853,LOI_LPH[],2,TRUE)</f>
        <v>200</v>
      </c>
    </row>
    <row r="854" spans="1:16" s="580" customFormat="1" ht="21.75" customHeight="1" outlineLevel="2" x14ac:dyDescent="0.25">
      <c r="A854" s="662">
        <v>442</v>
      </c>
      <c r="B854" s="697" t="s">
        <v>724</v>
      </c>
      <c r="C854" s="678" t="s">
        <v>757</v>
      </c>
      <c r="D854" s="691"/>
      <c r="E854" s="691"/>
      <c r="F854" s="666" t="s">
        <v>758</v>
      </c>
      <c r="G854" s="666" t="s">
        <v>324</v>
      </c>
      <c r="H854" s="671"/>
      <c r="I854" s="671" t="s">
        <v>739</v>
      </c>
      <c r="J854" s="700"/>
      <c r="K854" s="700"/>
      <c r="L854" s="788" t="s">
        <v>47</v>
      </c>
      <c r="M854" s="788" t="s">
        <v>47</v>
      </c>
      <c r="N854" s="853" t="s">
        <v>4010</v>
      </c>
      <c r="O854" s="853">
        <v>3</v>
      </c>
      <c r="P854" s="853">
        <f>VLOOKUP(O854,LOI_LPH[],2,TRUE)</f>
        <v>200</v>
      </c>
    </row>
    <row r="855" spans="1:16" ht="21.75" customHeight="1" outlineLevel="2" x14ac:dyDescent="0.25">
      <c r="A855" s="657">
        <v>442</v>
      </c>
      <c r="B855" s="635" t="s">
        <v>724</v>
      </c>
      <c r="C855" s="634" t="s">
        <v>757</v>
      </c>
      <c r="D855" s="772"/>
      <c r="E855" s="772"/>
      <c r="F855" s="635" t="s">
        <v>1880</v>
      </c>
      <c r="G855" s="705"/>
      <c r="H855" s="639" t="s">
        <v>4021</v>
      </c>
      <c r="I855" s="695" t="s">
        <v>1639</v>
      </c>
      <c r="J855" s="659" t="s">
        <v>1640</v>
      </c>
      <c r="K855" s="655" t="s">
        <v>1641</v>
      </c>
      <c r="L855" s="659" t="s">
        <v>1642</v>
      </c>
      <c r="M855" s="655" t="s">
        <v>1569</v>
      </c>
      <c r="N855" s="689" t="s">
        <v>4010</v>
      </c>
      <c r="O855" s="689">
        <v>5</v>
      </c>
      <c r="P855" s="689">
        <f>VLOOKUP(O855,LOI_LPH[],2,TRUE)</f>
        <v>300</v>
      </c>
    </row>
    <row r="856" spans="1:16" ht="21.75" customHeight="1" outlineLevel="2" x14ac:dyDescent="0.2">
      <c r="A856" s="657">
        <v>442</v>
      </c>
      <c r="B856" s="635" t="s">
        <v>724</v>
      </c>
      <c r="C856" s="634" t="s">
        <v>757</v>
      </c>
      <c r="D856" s="772"/>
      <c r="E856" s="772"/>
      <c r="F856" s="635" t="s">
        <v>1848</v>
      </c>
      <c r="G856" s="705"/>
      <c r="H856" s="639" t="s">
        <v>4021</v>
      </c>
      <c r="I856" s="695"/>
      <c r="J856" s="659"/>
      <c r="K856" s="640" t="s">
        <v>3972</v>
      </c>
      <c r="L856" s="659" t="s">
        <v>1688</v>
      </c>
      <c r="M856" s="655" t="s">
        <v>1569</v>
      </c>
      <c r="N856" s="689" t="s">
        <v>4010</v>
      </c>
      <c r="O856" s="689">
        <v>5</v>
      </c>
      <c r="P856" s="689">
        <f>VLOOKUP(O856,LOI_LPH[],2,TRUE)</f>
        <v>300</v>
      </c>
    </row>
    <row r="857" spans="1:16" s="577" customFormat="1" ht="21.75" customHeight="1" outlineLevel="1" x14ac:dyDescent="0.2">
      <c r="A857" s="674">
        <v>443</v>
      </c>
      <c r="B857" s="696" t="s">
        <v>759</v>
      </c>
      <c r="C857" s="627">
        <v>443</v>
      </c>
      <c r="D857" s="629"/>
      <c r="E857" s="629"/>
      <c r="F857" s="628" t="s">
        <v>761</v>
      </c>
      <c r="G857" s="628" t="s">
        <v>47</v>
      </c>
      <c r="H857" s="763" t="s">
        <v>47</v>
      </c>
      <c r="I857" s="764" t="s">
        <v>47</v>
      </c>
      <c r="J857" s="764" t="s">
        <v>47</v>
      </c>
      <c r="K857" s="763" t="s">
        <v>47</v>
      </c>
      <c r="L857" s="764" t="s">
        <v>47</v>
      </c>
      <c r="M857" s="763" t="s">
        <v>47</v>
      </c>
      <c r="N857" s="765" t="s">
        <v>4010</v>
      </c>
      <c r="O857" s="765">
        <v>3</v>
      </c>
      <c r="P857" s="765">
        <f>VLOOKUP(O857,LOI_LPH[],2,TRUE)</f>
        <v>200</v>
      </c>
    </row>
    <row r="858" spans="1:16" s="580" customFormat="1" ht="21.75" customHeight="1" outlineLevel="2" x14ac:dyDescent="0.25">
      <c r="A858" s="662">
        <v>443</v>
      </c>
      <c r="B858" s="697" t="s">
        <v>759</v>
      </c>
      <c r="C858" s="678" t="s">
        <v>762</v>
      </c>
      <c r="D858" s="691"/>
      <c r="E858" s="691"/>
      <c r="F858" s="666" t="s">
        <v>763</v>
      </c>
      <c r="G858" s="666" t="s">
        <v>66</v>
      </c>
      <c r="H858" s="671"/>
      <c r="I858" s="671" t="s">
        <v>66</v>
      </c>
      <c r="J858" s="700"/>
      <c r="K858" s="700"/>
      <c r="L858" s="788" t="s">
        <v>47</v>
      </c>
      <c r="M858" s="788" t="s">
        <v>47</v>
      </c>
      <c r="N858" s="853" t="s">
        <v>4010</v>
      </c>
      <c r="O858" s="853">
        <v>3</v>
      </c>
      <c r="P858" s="853">
        <f>VLOOKUP(O858,LOI_LPH[],2,TRUE)</f>
        <v>200</v>
      </c>
    </row>
    <row r="859" spans="1:16" ht="21.75" customHeight="1" outlineLevel="2" x14ac:dyDescent="0.2">
      <c r="A859" s="657">
        <v>443</v>
      </c>
      <c r="B859" s="635" t="s">
        <v>759</v>
      </c>
      <c r="C859" s="634" t="s">
        <v>762</v>
      </c>
      <c r="D859" s="772"/>
      <c r="E859" s="772"/>
      <c r="F859" s="635" t="s">
        <v>1897</v>
      </c>
      <c r="G859" s="705"/>
      <c r="H859" s="639" t="s">
        <v>4021</v>
      </c>
      <c r="I859" s="695"/>
      <c r="J859" s="659"/>
      <c r="K859" s="640" t="s">
        <v>3972</v>
      </c>
      <c r="L859" s="659" t="s">
        <v>1568</v>
      </c>
      <c r="M859" s="655" t="s">
        <v>1569</v>
      </c>
      <c r="N859" s="689" t="s">
        <v>4010</v>
      </c>
      <c r="O859" s="689">
        <v>5</v>
      </c>
      <c r="P859" s="689">
        <f>VLOOKUP(O859,LOI_LPH[],2,TRUE)</f>
        <v>300</v>
      </c>
    </row>
    <row r="860" spans="1:16" ht="21.75" customHeight="1" outlineLevel="2" x14ac:dyDescent="0.2">
      <c r="A860" s="657">
        <v>443</v>
      </c>
      <c r="B860" s="635" t="s">
        <v>759</v>
      </c>
      <c r="C860" s="634" t="s">
        <v>762</v>
      </c>
      <c r="D860" s="772"/>
      <c r="E860" s="772"/>
      <c r="F860" s="635" t="s">
        <v>1898</v>
      </c>
      <c r="G860" s="705"/>
      <c r="H860" s="639" t="s">
        <v>4021</v>
      </c>
      <c r="I860" s="695"/>
      <c r="J860" s="659"/>
      <c r="K860" s="640" t="s">
        <v>3972</v>
      </c>
      <c r="L860" s="659" t="s">
        <v>1568</v>
      </c>
      <c r="M860" s="655" t="s">
        <v>1569</v>
      </c>
      <c r="N860" s="689" t="s">
        <v>4010</v>
      </c>
      <c r="O860" s="689">
        <v>5</v>
      </c>
      <c r="P860" s="689">
        <f>VLOOKUP(O860,LOI_LPH[],2,TRUE)</f>
        <v>300</v>
      </c>
    </row>
    <row r="861" spans="1:16" ht="21.75" customHeight="1" outlineLevel="2" x14ac:dyDescent="0.2">
      <c r="A861" s="657">
        <v>443</v>
      </c>
      <c r="B861" s="635" t="s">
        <v>759</v>
      </c>
      <c r="C861" s="634" t="s">
        <v>762</v>
      </c>
      <c r="D861" s="772"/>
      <c r="E861" s="772"/>
      <c r="F861" s="635" t="s">
        <v>1899</v>
      </c>
      <c r="G861" s="705"/>
      <c r="H861" s="639" t="s">
        <v>4021</v>
      </c>
      <c r="I861" s="695"/>
      <c r="J861" s="659"/>
      <c r="K861" s="640" t="s">
        <v>1518</v>
      </c>
      <c r="L861" s="659" t="s">
        <v>1564</v>
      </c>
      <c r="M861" s="655" t="s">
        <v>1567</v>
      </c>
      <c r="N861" s="689" t="s">
        <v>4010</v>
      </c>
      <c r="O861" s="689">
        <v>5</v>
      </c>
      <c r="P861" s="689">
        <f>VLOOKUP(O861,LOI_LPH[],2,TRUE)</f>
        <v>300</v>
      </c>
    </row>
    <row r="862" spans="1:16" ht="21.75" customHeight="1" outlineLevel="2" x14ac:dyDescent="0.2">
      <c r="A862" s="657">
        <v>443</v>
      </c>
      <c r="B862" s="635" t="s">
        <v>759</v>
      </c>
      <c r="C862" s="634" t="s">
        <v>762</v>
      </c>
      <c r="D862" s="772"/>
      <c r="E862" s="772"/>
      <c r="F862" s="635" t="s">
        <v>1900</v>
      </c>
      <c r="G862" s="705"/>
      <c r="H862" s="639" t="s">
        <v>4021</v>
      </c>
      <c r="I862" s="695"/>
      <c r="J862" s="659"/>
      <c r="K862" s="640" t="s">
        <v>1518</v>
      </c>
      <c r="L862" s="659" t="s">
        <v>1564</v>
      </c>
      <c r="M862" s="655" t="s">
        <v>1567</v>
      </c>
      <c r="N862" s="689" t="s">
        <v>4010</v>
      </c>
      <c r="O862" s="689">
        <v>5</v>
      </c>
      <c r="P862" s="689">
        <f>VLOOKUP(O862,LOI_LPH[],2,TRUE)</f>
        <v>300</v>
      </c>
    </row>
    <row r="863" spans="1:16" ht="21.75" customHeight="1" outlineLevel="2" x14ac:dyDescent="0.2">
      <c r="A863" s="657">
        <v>443</v>
      </c>
      <c r="B863" s="635" t="s">
        <v>759</v>
      </c>
      <c r="C863" s="634" t="s">
        <v>762</v>
      </c>
      <c r="D863" s="772"/>
      <c r="E863" s="772"/>
      <c r="F863" s="635" t="s">
        <v>1873</v>
      </c>
      <c r="G863" s="705"/>
      <c r="H863" s="639" t="s">
        <v>4021</v>
      </c>
      <c r="I863" s="695"/>
      <c r="J863" s="659"/>
      <c r="K863" s="640" t="s">
        <v>1518</v>
      </c>
      <c r="L863" s="659" t="s">
        <v>1564</v>
      </c>
      <c r="M863" s="655" t="s">
        <v>1567</v>
      </c>
      <c r="N863" s="689" t="s">
        <v>4010</v>
      </c>
      <c r="O863" s="689">
        <v>5</v>
      </c>
      <c r="P863" s="689">
        <f>VLOOKUP(O863,LOI_LPH[],2,TRUE)</f>
        <v>300</v>
      </c>
    </row>
    <row r="864" spans="1:16" ht="21.75" customHeight="1" outlineLevel="2" x14ac:dyDescent="0.2">
      <c r="A864" s="657">
        <v>443</v>
      </c>
      <c r="B864" s="635" t="s">
        <v>759</v>
      </c>
      <c r="C864" s="634" t="s">
        <v>762</v>
      </c>
      <c r="D864" s="772"/>
      <c r="E864" s="772"/>
      <c r="F864" s="635" t="s">
        <v>1901</v>
      </c>
      <c r="G864" s="705"/>
      <c r="H864" s="639" t="s">
        <v>4021</v>
      </c>
      <c r="I864" s="695"/>
      <c r="J864" s="659"/>
      <c r="K864" s="640" t="s">
        <v>3972</v>
      </c>
      <c r="L864" s="659" t="s">
        <v>1564</v>
      </c>
      <c r="M864" s="655" t="s">
        <v>1569</v>
      </c>
      <c r="N864" s="689" t="s">
        <v>4010</v>
      </c>
      <c r="O864" s="689">
        <v>5</v>
      </c>
      <c r="P864" s="689">
        <f>VLOOKUP(O864,LOI_LPH[],2,TRUE)</f>
        <v>300</v>
      </c>
    </row>
    <row r="865" spans="1:18" ht="21.75" customHeight="1" outlineLevel="2" x14ac:dyDescent="0.2">
      <c r="A865" s="657">
        <v>443</v>
      </c>
      <c r="B865" s="635" t="s">
        <v>759</v>
      </c>
      <c r="C865" s="634" t="s">
        <v>762</v>
      </c>
      <c r="D865" s="772"/>
      <c r="E865" s="772"/>
      <c r="F865" s="635" t="s">
        <v>1902</v>
      </c>
      <c r="G865" s="705"/>
      <c r="H865" s="639" t="s">
        <v>4021</v>
      </c>
      <c r="I865" s="695"/>
      <c r="J865" s="659"/>
      <c r="K865" s="640" t="s">
        <v>1518</v>
      </c>
      <c r="L865" s="659" t="s">
        <v>1564</v>
      </c>
      <c r="M865" s="655" t="s">
        <v>1567</v>
      </c>
      <c r="N865" s="689" t="s">
        <v>4010</v>
      </c>
      <c r="O865" s="689">
        <v>5</v>
      </c>
      <c r="P865" s="689">
        <f>VLOOKUP(O865,LOI_LPH[],2,TRUE)</f>
        <v>300</v>
      </c>
    </row>
    <row r="866" spans="1:18" ht="21.75" customHeight="1" outlineLevel="2" x14ac:dyDescent="0.2">
      <c r="A866" s="657">
        <v>443</v>
      </c>
      <c r="B866" s="635" t="s">
        <v>759</v>
      </c>
      <c r="C866" s="634" t="s">
        <v>762</v>
      </c>
      <c r="D866" s="772"/>
      <c r="E866" s="772"/>
      <c r="F866" s="635" t="s">
        <v>1903</v>
      </c>
      <c r="G866" s="705"/>
      <c r="H866" s="639" t="s">
        <v>4021</v>
      </c>
      <c r="I866" s="695"/>
      <c r="J866" s="659"/>
      <c r="K866" s="640" t="s">
        <v>3972</v>
      </c>
      <c r="L866" s="659" t="s">
        <v>1568</v>
      </c>
      <c r="M866" s="655" t="s">
        <v>1569</v>
      </c>
      <c r="N866" s="689" t="s">
        <v>4010</v>
      </c>
      <c r="O866" s="689">
        <v>5</v>
      </c>
      <c r="P866" s="689">
        <f>VLOOKUP(O866,LOI_LPH[],2,TRUE)</f>
        <v>300</v>
      </c>
      <c r="Q866" s="581"/>
    </row>
    <row r="867" spans="1:18" ht="21.75" customHeight="1" outlineLevel="2" x14ac:dyDescent="0.2">
      <c r="A867" s="657">
        <v>443</v>
      </c>
      <c r="B867" s="635" t="s">
        <v>759</v>
      </c>
      <c r="C867" s="634" t="s">
        <v>762</v>
      </c>
      <c r="D867" s="772"/>
      <c r="E867" s="772"/>
      <c r="F867" s="635" t="s">
        <v>1904</v>
      </c>
      <c r="G867" s="705"/>
      <c r="H867" s="639" t="s">
        <v>4021</v>
      </c>
      <c r="I867" s="695"/>
      <c r="J867" s="659"/>
      <c r="K867" s="640" t="s">
        <v>3972</v>
      </c>
      <c r="L867" s="659" t="s">
        <v>1688</v>
      </c>
      <c r="M867" s="655" t="s">
        <v>1569</v>
      </c>
      <c r="N867" s="689" t="s">
        <v>4010</v>
      </c>
      <c r="O867" s="689">
        <v>5</v>
      </c>
      <c r="P867" s="689">
        <f>VLOOKUP(O867,LOI_LPH[],2,TRUE)</f>
        <v>300</v>
      </c>
    </row>
    <row r="868" spans="1:18" ht="21.75" customHeight="1" outlineLevel="2" x14ac:dyDescent="0.25">
      <c r="A868" s="657">
        <v>443</v>
      </c>
      <c r="B868" s="635" t="s">
        <v>759</v>
      </c>
      <c r="C868" s="634" t="s">
        <v>762</v>
      </c>
      <c r="D868" s="772"/>
      <c r="E868" s="772"/>
      <c r="F868" s="635" t="s">
        <v>1905</v>
      </c>
      <c r="G868" s="705"/>
      <c r="H868" s="639" t="s">
        <v>4021</v>
      </c>
      <c r="I868" s="695"/>
      <c r="J868" s="659" t="s">
        <v>1640</v>
      </c>
      <c r="K868" s="655" t="s">
        <v>1533</v>
      </c>
      <c r="L868" s="659" t="s">
        <v>1722</v>
      </c>
      <c r="M868" s="655" t="s">
        <v>1569</v>
      </c>
      <c r="N868" s="689" t="s">
        <v>4010</v>
      </c>
      <c r="O868" s="689">
        <v>5</v>
      </c>
      <c r="P868" s="689">
        <f>VLOOKUP(O868,LOI_LPH[],2,TRUE)</f>
        <v>300</v>
      </c>
    </row>
    <row r="869" spans="1:18" ht="21.75" customHeight="1" outlineLevel="2" x14ac:dyDescent="0.2">
      <c r="A869" s="657">
        <v>443</v>
      </c>
      <c r="B869" s="635" t="s">
        <v>759</v>
      </c>
      <c r="C869" s="634" t="s">
        <v>762</v>
      </c>
      <c r="D869" s="772"/>
      <c r="E869" s="772"/>
      <c r="F869" s="635" t="s">
        <v>1906</v>
      </c>
      <c r="G869" s="705"/>
      <c r="H869" s="639" t="s">
        <v>4021</v>
      </c>
      <c r="I869" s="695"/>
      <c r="J869" s="659"/>
      <c r="K869" s="640" t="s">
        <v>3972</v>
      </c>
      <c r="L869" s="659" t="s">
        <v>1568</v>
      </c>
      <c r="M869" s="655" t="s">
        <v>1569</v>
      </c>
      <c r="N869" s="689" t="s">
        <v>4010</v>
      </c>
      <c r="O869" s="689">
        <v>5</v>
      </c>
      <c r="P869" s="689">
        <f>VLOOKUP(O869,LOI_LPH[],2,TRUE)</f>
        <v>300</v>
      </c>
    </row>
    <row r="870" spans="1:18" ht="21.75" customHeight="1" outlineLevel="2" x14ac:dyDescent="0.2">
      <c r="A870" s="657">
        <v>443</v>
      </c>
      <c r="B870" s="635" t="s">
        <v>759</v>
      </c>
      <c r="C870" s="634" t="s">
        <v>762</v>
      </c>
      <c r="D870" s="772"/>
      <c r="E870" s="772"/>
      <c r="F870" s="635" t="s">
        <v>1907</v>
      </c>
      <c r="G870" s="705"/>
      <c r="H870" s="639" t="s">
        <v>4021</v>
      </c>
      <c r="I870" s="695"/>
      <c r="J870" s="659"/>
      <c r="K870" s="640" t="s">
        <v>3972</v>
      </c>
      <c r="L870" s="659" t="s">
        <v>1568</v>
      </c>
      <c r="M870" s="655" t="s">
        <v>1569</v>
      </c>
      <c r="N870" s="689" t="s">
        <v>4010</v>
      </c>
      <c r="O870" s="689">
        <v>5</v>
      </c>
      <c r="P870" s="689">
        <f>VLOOKUP(O870,LOI_LPH[],2,TRUE)</f>
        <v>300</v>
      </c>
    </row>
    <row r="871" spans="1:18" s="579" customFormat="1" ht="21.75" customHeight="1" outlineLevel="2" collapsed="1" x14ac:dyDescent="0.2">
      <c r="A871" s="774">
        <v>443</v>
      </c>
      <c r="B871" s="758" t="s">
        <v>759</v>
      </c>
      <c r="C871" s="774" t="s">
        <v>764</v>
      </c>
      <c r="D871" s="789"/>
      <c r="E871" s="789"/>
      <c r="F871" s="758" t="s">
        <v>306</v>
      </c>
      <c r="G871" s="758" t="s">
        <v>271</v>
      </c>
      <c r="H871" s="779"/>
      <c r="I871" s="777" t="s">
        <v>766</v>
      </c>
      <c r="J871" s="790"/>
      <c r="K871" s="779"/>
      <c r="L871" s="778" t="s">
        <v>47</v>
      </c>
      <c r="M871" s="779" t="s">
        <v>47</v>
      </c>
      <c r="N871" s="780" t="s">
        <v>4010</v>
      </c>
      <c r="O871" s="780">
        <v>3</v>
      </c>
      <c r="P871" s="780">
        <f>VLOOKUP(O871,LOI_LPH[],2,TRUE)</f>
        <v>200</v>
      </c>
      <c r="Q871" s="580"/>
    </row>
    <row r="872" spans="1:18" ht="21.75" customHeight="1" outlineLevel="2" x14ac:dyDescent="0.2">
      <c r="A872" s="657">
        <v>443</v>
      </c>
      <c r="B872" s="635" t="s">
        <v>759</v>
      </c>
      <c r="C872" s="634" t="s">
        <v>764</v>
      </c>
      <c r="D872" s="772"/>
      <c r="E872" s="772"/>
      <c r="F872" s="635" t="s">
        <v>1908</v>
      </c>
      <c r="G872" s="705"/>
      <c r="H872" s="639" t="s">
        <v>4021</v>
      </c>
      <c r="I872" s="695"/>
      <c r="J872" s="659"/>
      <c r="K872" s="640" t="s">
        <v>3972</v>
      </c>
      <c r="L872" s="659" t="s">
        <v>1564</v>
      </c>
      <c r="M872" s="655" t="s">
        <v>1569</v>
      </c>
      <c r="N872" s="689" t="s">
        <v>4010</v>
      </c>
      <c r="O872" s="689">
        <v>5</v>
      </c>
      <c r="P872" s="689">
        <f>VLOOKUP(O872,LOI_LPH[],2,TRUE)</f>
        <v>300</v>
      </c>
    </row>
    <row r="873" spans="1:18" s="580" customFormat="1" ht="21.75" customHeight="1" outlineLevel="2" x14ac:dyDescent="0.25">
      <c r="A873" s="662">
        <v>443</v>
      </c>
      <c r="B873" s="697" t="s">
        <v>759</v>
      </c>
      <c r="C873" s="678" t="s">
        <v>767</v>
      </c>
      <c r="D873" s="691"/>
      <c r="E873" s="691"/>
      <c r="F873" s="666" t="s">
        <v>768</v>
      </c>
      <c r="G873" s="666" t="s">
        <v>66</v>
      </c>
      <c r="H873" s="671"/>
      <c r="I873" s="671" t="s">
        <v>66</v>
      </c>
      <c r="J873" s="700"/>
      <c r="K873" s="700"/>
      <c r="L873" s="788" t="s">
        <v>47</v>
      </c>
      <c r="M873" s="788" t="s">
        <v>47</v>
      </c>
      <c r="N873" s="853" t="s">
        <v>4010</v>
      </c>
      <c r="O873" s="853">
        <v>3</v>
      </c>
      <c r="P873" s="853">
        <f>VLOOKUP(O873,LOI_LPH[],2,TRUE)</f>
        <v>200</v>
      </c>
    </row>
    <row r="874" spans="1:18" ht="21.75" customHeight="1" outlineLevel="2" x14ac:dyDescent="0.2">
      <c r="A874" s="657">
        <v>443</v>
      </c>
      <c r="B874" s="635" t="s">
        <v>759</v>
      </c>
      <c r="C874" s="634" t="s">
        <v>767</v>
      </c>
      <c r="D874" s="772"/>
      <c r="E874" s="772"/>
      <c r="F874" s="635" t="s">
        <v>1909</v>
      </c>
      <c r="G874" s="705"/>
      <c r="H874" s="639" t="s">
        <v>4021</v>
      </c>
      <c r="I874" s="695"/>
      <c r="J874" s="659"/>
      <c r="K874" s="640" t="s">
        <v>3972</v>
      </c>
      <c r="L874" s="659" t="s">
        <v>1564</v>
      </c>
      <c r="M874" s="655" t="s">
        <v>1569</v>
      </c>
      <c r="N874" s="689" t="s">
        <v>4010</v>
      </c>
      <c r="O874" s="689">
        <v>5</v>
      </c>
      <c r="P874" s="689">
        <f>VLOOKUP(O874,LOI_LPH[],2,TRUE)</f>
        <v>300</v>
      </c>
    </row>
    <row r="875" spans="1:18" ht="21.75" customHeight="1" outlineLevel="2" x14ac:dyDescent="0.2">
      <c r="A875" s="657">
        <v>443</v>
      </c>
      <c r="B875" s="635" t="s">
        <v>759</v>
      </c>
      <c r="C875" s="634" t="s">
        <v>767</v>
      </c>
      <c r="D875" s="772"/>
      <c r="E875" s="772"/>
      <c r="F875" s="635" t="s">
        <v>1910</v>
      </c>
      <c r="G875" s="705"/>
      <c r="H875" s="639" t="s">
        <v>4021</v>
      </c>
      <c r="I875" s="695"/>
      <c r="J875" s="659"/>
      <c r="K875" s="640" t="s">
        <v>3972</v>
      </c>
      <c r="L875" s="659" t="s">
        <v>1911</v>
      </c>
      <c r="M875" s="655" t="s">
        <v>1569</v>
      </c>
      <c r="N875" s="689" t="s">
        <v>4010</v>
      </c>
      <c r="O875" s="689">
        <v>5</v>
      </c>
      <c r="P875" s="689">
        <f>VLOOKUP(O875,LOI_LPH[],2,TRUE)</f>
        <v>300</v>
      </c>
    </row>
    <row r="876" spans="1:18" s="580" customFormat="1" ht="21.75" customHeight="1" outlineLevel="2" x14ac:dyDescent="0.25">
      <c r="A876" s="662">
        <v>443</v>
      </c>
      <c r="B876" s="697" t="s">
        <v>759</v>
      </c>
      <c r="C876" s="678" t="s">
        <v>769</v>
      </c>
      <c r="D876" s="691"/>
      <c r="E876" s="691"/>
      <c r="F876" s="666" t="s">
        <v>770</v>
      </c>
      <c r="G876" s="666" t="s">
        <v>66</v>
      </c>
      <c r="H876" s="671"/>
      <c r="I876" s="671" t="s">
        <v>66</v>
      </c>
      <c r="J876" s="700"/>
      <c r="K876" s="700"/>
      <c r="L876" s="788" t="s">
        <v>47</v>
      </c>
      <c r="M876" s="788" t="s">
        <v>47</v>
      </c>
      <c r="N876" s="853" t="s">
        <v>4010</v>
      </c>
      <c r="O876" s="853">
        <v>3</v>
      </c>
      <c r="P876" s="853">
        <f>VLOOKUP(O876,LOI_LPH[],2,TRUE)</f>
        <v>200</v>
      </c>
    </row>
    <row r="877" spans="1:18" ht="21.75" customHeight="1" outlineLevel="2" x14ac:dyDescent="0.2">
      <c r="A877" s="657">
        <v>443</v>
      </c>
      <c r="B877" s="635" t="s">
        <v>759</v>
      </c>
      <c r="C877" s="634" t="s">
        <v>769</v>
      </c>
      <c r="D877" s="772"/>
      <c r="E877" s="772"/>
      <c r="F877" s="635" t="s">
        <v>1912</v>
      </c>
      <c r="G877" s="705"/>
      <c r="H877" s="639" t="s">
        <v>4021</v>
      </c>
      <c r="I877" s="695"/>
      <c r="J877" s="659"/>
      <c r="K877" s="640" t="s">
        <v>3972</v>
      </c>
      <c r="L877" s="659" t="s">
        <v>1722</v>
      </c>
      <c r="M877" s="655" t="s">
        <v>1569</v>
      </c>
      <c r="N877" s="689" t="s">
        <v>4010</v>
      </c>
      <c r="O877" s="689">
        <v>5</v>
      </c>
      <c r="P877" s="689">
        <f>VLOOKUP(O877,LOI_LPH[],2,TRUE)</f>
        <v>300</v>
      </c>
    </row>
    <row r="878" spans="1:18" ht="21.75" customHeight="1" outlineLevel="2" x14ac:dyDescent="0.2">
      <c r="A878" s="657">
        <v>443</v>
      </c>
      <c r="B878" s="635" t="s">
        <v>759</v>
      </c>
      <c r="C878" s="634" t="s">
        <v>769</v>
      </c>
      <c r="D878" s="772"/>
      <c r="E878" s="772"/>
      <c r="F878" s="635" t="s">
        <v>1913</v>
      </c>
      <c r="G878" s="705"/>
      <c r="H878" s="639" t="s">
        <v>4021</v>
      </c>
      <c r="I878" s="695"/>
      <c r="J878" s="659"/>
      <c r="K878" s="640" t="s">
        <v>3972</v>
      </c>
      <c r="L878" s="659" t="s">
        <v>1688</v>
      </c>
      <c r="M878" s="655" t="s">
        <v>1569</v>
      </c>
      <c r="N878" s="689" t="s">
        <v>4010</v>
      </c>
      <c r="O878" s="689">
        <v>5</v>
      </c>
      <c r="P878" s="689">
        <f>VLOOKUP(O878,LOI_LPH[],2,TRUE)</f>
        <v>300</v>
      </c>
      <c r="Q878" s="581"/>
    </row>
    <row r="879" spans="1:18" s="581" customFormat="1" ht="21.75" customHeight="1" outlineLevel="1" x14ac:dyDescent="0.25">
      <c r="A879" s="674">
        <v>444</v>
      </c>
      <c r="B879" s="696" t="s">
        <v>771</v>
      </c>
      <c r="C879" s="627">
        <v>444</v>
      </c>
      <c r="D879" s="629"/>
      <c r="E879" s="629"/>
      <c r="F879" s="628" t="s">
        <v>773</v>
      </c>
      <c r="G879" s="628" t="s">
        <v>47</v>
      </c>
      <c r="H879" s="763" t="s">
        <v>47</v>
      </c>
      <c r="I879" s="764" t="s">
        <v>47</v>
      </c>
      <c r="J879" s="764" t="s">
        <v>47</v>
      </c>
      <c r="K879" s="763" t="s">
        <v>47</v>
      </c>
      <c r="L879" s="764" t="s">
        <v>47</v>
      </c>
      <c r="M879" s="763" t="s">
        <v>47</v>
      </c>
      <c r="N879" s="765" t="s">
        <v>4010</v>
      </c>
      <c r="O879" s="765">
        <v>3</v>
      </c>
      <c r="P879" s="765">
        <f>VLOOKUP(O879,LOI_LPH[],2,TRUE)</f>
        <v>200</v>
      </c>
      <c r="Q879" s="567"/>
      <c r="R879" s="581" t="s">
        <v>3983</v>
      </c>
    </row>
    <row r="880" spans="1:18" s="580" customFormat="1" ht="21.75" customHeight="1" outlineLevel="2" x14ac:dyDescent="0.25">
      <c r="A880" s="662">
        <v>444</v>
      </c>
      <c r="B880" s="697" t="s">
        <v>771</v>
      </c>
      <c r="C880" s="678" t="s">
        <v>774</v>
      </c>
      <c r="D880" s="691"/>
      <c r="E880" s="691"/>
      <c r="F880" s="666" t="s">
        <v>775</v>
      </c>
      <c r="G880" s="666" t="s">
        <v>66</v>
      </c>
      <c r="H880" s="671"/>
      <c r="I880" s="671" t="s">
        <v>367</v>
      </c>
      <c r="J880" s="700"/>
      <c r="K880" s="700"/>
      <c r="L880" s="788" t="s">
        <v>47</v>
      </c>
      <c r="M880" s="788" t="s">
        <v>47</v>
      </c>
      <c r="N880" s="853" t="s">
        <v>4010</v>
      </c>
      <c r="O880" s="853">
        <v>3</v>
      </c>
      <c r="P880" s="853">
        <f>VLOOKUP(O880,LOI_LPH[],2,TRUE)</f>
        <v>200</v>
      </c>
      <c r="R880" s="580" t="s">
        <v>3984</v>
      </c>
    </row>
    <row r="881" spans="1:18" ht="21.75" customHeight="1" outlineLevel="2" x14ac:dyDescent="0.2">
      <c r="A881" s="657">
        <v>444</v>
      </c>
      <c r="B881" s="635" t="s">
        <v>771</v>
      </c>
      <c r="C881" s="634" t="s">
        <v>774</v>
      </c>
      <c r="D881" s="772"/>
      <c r="E881" s="772"/>
      <c r="F881" s="635" t="s">
        <v>1914</v>
      </c>
      <c r="G881" s="705"/>
      <c r="H881" s="639" t="s">
        <v>4021</v>
      </c>
      <c r="I881" s="695"/>
      <c r="J881" s="659"/>
      <c r="K881" s="640" t="s">
        <v>3972</v>
      </c>
      <c r="L881" s="659" t="s">
        <v>1568</v>
      </c>
      <c r="M881" s="655" t="s">
        <v>1569</v>
      </c>
      <c r="N881" s="689" t="s">
        <v>4010</v>
      </c>
      <c r="O881" s="689">
        <v>5</v>
      </c>
      <c r="P881" s="689">
        <f>VLOOKUP(O881,LOI_LPH[],2,TRUE)</f>
        <v>300</v>
      </c>
    </row>
    <row r="882" spans="1:18" ht="21.75" customHeight="1" outlineLevel="2" x14ac:dyDescent="0.2">
      <c r="A882" s="657">
        <v>444</v>
      </c>
      <c r="B882" s="635" t="s">
        <v>771</v>
      </c>
      <c r="C882" s="634" t="s">
        <v>774</v>
      </c>
      <c r="D882" s="772"/>
      <c r="E882" s="772"/>
      <c r="F882" s="635" t="s">
        <v>1915</v>
      </c>
      <c r="G882" s="705"/>
      <c r="H882" s="639" t="s">
        <v>4021</v>
      </c>
      <c r="I882" s="695"/>
      <c r="J882" s="659"/>
      <c r="K882" s="640" t="s">
        <v>3972</v>
      </c>
      <c r="L882" s="659" t="s">
        <v>1568</v>
      </c>
      <c r="M882" s="655" t="s">
        <v>1569</v>
      </c>
      <c r="N882" s="689" t="s">
        <v>4010</v>
      </c>
      <c r="O882" s="689">
        <v>5</v>
      </c>
      <c r="P882" s="689">
        <f>VLOOKUP(O882,LOI_LPH[],2,TRUE)</f>
        <v>300</v>
      </c>
    </row>
    <row r="883" spans="1:18" ht="21.75" customHeight="1" outlineLevel="2" x14ac:dyDescent="0.2">
      <c r="A883" s="657">
        <v>444</v>
      </c>
      <c r="B883" s="635" t="s">
        <v>771</v>
      </c>
      <c r="C883" s="634" t="s">
        <v>774</v>
      </c>
      <c r="D883" s="772"/>
      <c r="E883" s="772"/>
      <c r="F883" s="635" t="s">
        <v>1916</v>
      </c>
      <c r="G883" s="705"/>
      <c r="H883" s="639" t="s">
        <v>4021</v>
      </c>
      <c r="I883" s="695"/>
      <c r="J883" s="659"/>
      <c r="K883" s="640" t="s">
        <v>3972</v>
      </c>
      <c r="L883" s="659" t="s">
        <v>1564</v>
      </c>
      <c r="M883" s="655" t="s">
        <v>1569</v>
      </c>
      <c r="N883" s="689" t="s">
        <v>4010</v>
      </c>
      <c r="O883" s="689">
        <v>5</v>
      </c>
      <c r="P883" s="689">
        <f>VLOOKUP(O883,LOI_LPH[],2,TRUE)</f>
        <v>300</v>
      </c>
    </row>
    <row r="884" spans="1:18" ht="21.75" customHeight="1" outlineLevel="2" x14ac:dyDescent="0.2">
      <c r="A884" s="657">
        <v>444</v>
      </c>
      <c r="B884" s="635" t="s">
        <v>771</v>
      </c>
      <c r="C884" s="634" t="s">
        <v>774</v>
      </c>
      <c r="D884" s="772"/>
      <c r="E884" s="772"/>
      <c r="F884" s="635" t="s">
        <v>1768</v>
      </c>
      <c r="G884" s="705"/>
      <c r="H884" s="639" t="s">
        <v>4021</v>
      </c>
      <c r="I884" s="695"/>
      <c r="J884" s="659"/>
      <c r="K884" s="640" t="s">
        <v>3972</v>
      </c>
      <c r="L884" s="659" t="s">
        <v>1568</v>
      </c>
      <c r="M884" s="655" t="s">
        <v>1569</v>
      </c>
      <c r="N884" s="689" t="s">
        <v>4010</v>
      </c>
      <c r="O884" s="689">
        <v>5</v>
      </c>
      <c r="P884" s="689">
        <f>VLOOKUP(O884,LOI_LPH[],2,TRUE)</f>
        <v>300</v>
      </c>
    </row>
    <row r="885" spans="1:18" ht="21.75" customHeight="1" outlineLevel="2" x14ac:dyDescent="0.2">
      <c r="A885" s="657">
        <v>444</v>
      </c>
      <c r="B885" s="635" t="s">
        <v>771</v>
      </c>
      <c r="C885" s="634" t="s">
        <v>774</v>
      </c>
      <c r="D885" s="772"/>
      <c r="E885" s="772"/>
      <c r="F885" s="635" t="s">
        <v>1790</v>
      </c>
      <c r="G885" s="705"/>
      <c r="H885" s="639" t="s">
        <v>4021</v>
      </c>
      <c r="I885" s="695"/>
      <c r="J885" s="659"/>
      <c r="K885" s="640" t="s">
        <v>3972</v>
      </c>
      <c r="L885" s="659" t="s">
        <v>1568</v>
      </c>
      <c r="M885" s="655" t="s">
        <v>1569</v>
      </c>
      <c r="N885" s="689" t="s">
        <v>4010</v>
      </c>
      <c r="O885" s="689">
        <v>5</v>
      </c>
      <c r="P885" s="689">
        <f>VLOOKUP(O885,LOI_LPH[],2,TRUE)</f>
        <v>300</v>
      </c>
    </row>
    <row r="886" spans="1:18" ht="21.75" customHeight="1" outlineLevel="2" x14ac:dyDescent="0.2">
      <c r="A886" s="657">
        <v>444</v>
      </c>
      <c r="B886" s="635" t="s">
        <v>771</v>
      </c>
      <c r="C886" s="634" t="s">
        <v>774</v>
      </c>
      <c r="D886" s="772"/>
      <c r="E886" s="772"/>
      <c r="F886" s="635" t="s">
        <v>1917</v>
      </c>
      <c r="G886" s="705"/>
      <c r="H886" s="639" t="s">
        <v>4021</v>
      </c>
      <c r="I886" s="695"/>
      <c r="J886" s="659"/>
      <c r="K886" s="640" t="s">
        <v>1520</v>
      </c>
      <c r="L886" s="659" t="s">
        <v>1564</v>
      </c>
      <c r="M886" s="655" t="s">
        <v>1565</v>
      </c>
      <c r="N886" s="689" t="s">
        <v>4010</v>
      </c>
      <c r="O886" s="689">
        <v>5</v>
      </c>
      <c r="P886" s="689">
        <f>VLOOKUP(O886,LOI_LPH[],2,TRUE)</f>
        <v>300</v>
      </c>
      <c r="Q886" s="581"/>
    </row>
    <row r="887" spans="1:18" ht="21.75" customHeight="1" outlineLevel="2" x14ac:dyDescent="0.2">
      <c r="A887" s="657">
        <v>444</v>
      </c>
      <c r="B887" s="635" t="s">
        <v>771</v>
      </c>
      <c r="C887" s="634" t="s">
        <v>774</v>
      </c>
      <c r="D887" s="772"/>
      <c r="E887" s="772"/>
      <c r="F887" s="635" t="s">
        <v>1918</v>
      </c>
      <c r="G887" s="705"/>
      <c r="H887" s="639" t="s">
        <v>4021</v>
      </c>
      <c r="I887" s="695"/>
      <c r="J887" s="659"/>
      <c r="K887" s="640" t="s">
        <v>1518</v>
      </c>
      <c r="L887" s="659" t="s">
        <v>1564</v>
      </c>
      <c r="M887" s="655" t="s">
        <v>1567</v>
      </c>
      <c r="N887" s="689" t="s">
        <v>4010</v>
      </c>
      <c r="O887" s="689">
        <v>5</v>
      </c>
      <c r="P887" s="689">
        <f>VLOOKUP(O887,LOI_LPH[],2,TRUE)</f>
        <v>300</v>
      </c>
    </row>
    <row r="888" spans="1:18" s="580" customFormat="1" ht="21.75" customHeight="1" outlineLevel="2" collapsed="1" x14ac:dyDescent="0.25">
      <c r="A888" s="774">
        <v>444</v>
      </c>
      <c r="B888" s="758" t="s">
        <v>771</v>
      </c>
      <c r="C888" s="774" t="s">
        <v>776</v>
      </c>
      <c r="D888" s="789"/>
      <c r="E888" s="789"/>
      <c r="F888" s="758" t="s">
        <v>306</v>
      </c>
      <c r="G888" s="758" t="s">
        <v>271</v>
      </c>
      <c r="H888" s="779"/>
      <c r="I888" s="777" t="s">
        <v>766</v>
      </c>
      <c r="J888" s="790"/>
      <c r="K888" s="779"/>
      <c r="L888" s="778" t="s">
        <v>47</v>
      </c>
      <c r="M888" s="779" t="s">
        <v>47</v>
      </c>
      <c r="N888" s="780" t="s">
        <v>4010</v>
      </c>
      <c r="O888" s="780">
        <v>3</v>
      </c>
      <c r="P888" s="780">
        <f>VLOOKUP(O888,LOI_LPH[],2,TRUE)</f>
        <v>200</v>
      </c>
      <c r="R888" s="580" t="s">
        <v>3985</v>
      </c>
    </row>
    <row r="889" spans="1:18" ht="21.75" customHeight="1" outlineLevel="2" x14ac:dyDescent="0.2">
      <c r="A889" s="657">
        <v>444</v>
      </c>
      <c r="B889" s="635" t="s">
        <v>771</v>
      </c>
      <c r="C889" s="634" t="s">
        <v>776</v>
      </c>
      <c r="D889" s="772"/>
      <c r="E889" s="772"/>
      <c r="F889" s="635" t="s">
        <v>1919</v>
      </c>
      <c r="G889" s="705"/>
      <c r="H889" s="639" t="s">
        <v>4021</v>
      </c>
      <c r="I889" s="695"/>
      <c r="J889" s="659"/>
      <c r="K889" s="640" t="s">
        <v>3972</v>
      </c>
      <c r="L889" s="659" t="s">
        <v>1568</v>
      </c>
      <c r="M889" s="655" t="s">
        <v>1569</v>
      </c>
      <c r="N889" s="689" t="s">
        <v>4010</v>
      </c>
      <c r="O889" s="689">
        <v>5</v>
      </c>
      <c r="P889" s="689">
        <f>VLOOKUP(O889,LOI_LPH[],2,TRUE)</f>
        <v>300</v>
      </c>
    </row>
    <row r="890" spans="1:18" ht="21.75" customHeight="1" outlineLevel="2" x14ac:dyDescent="0.2">
      <c r="A890" s="657">
        <v>444</v>
      </c>
      <c r="B890" s="635" t="s">
        <v>771</v>
      </c>
      <c r="C890" s="634" t="s">
        <v>776</v>
      </c>
      <c r="D890" s="772"/>
      <c r="E890" s="772"/>
      <c r="F890" s="635" t="s">
        <v>1908</v>
      </c>
      <c r="G890" s="705"/>
      <c r="H890" s="639" t="s">
        <v>4021</v>
      </c>
      <c r="I890" s="695"/>
      <c r="J890" s="659"/>
      <c r="K890" s="640" t="s">
        <v>3972</v>
      </c>
      <c r="L890" s="659" t="s">
        <v>1568</v>
      </c>
      <c r="M890" s="655" t="s">
        <v>1569</v>
      </c>
      <c r="N890" s="689" t="s">
        <v>4010</v>
      </c>
      <c r="O890" s="689">
        <v>5</v>
      </c>
      <c r="P890" s="689">
        <f>VLOOKUP(O890,LOI_LPH[],2,TRUE)</f>
        <v>300</v>
      </c>
    </row>
    <row r="891" spans="1:18" s="581" customFormat="1" ht="21.75" customHeight="1" outlineLevel="1" x14ac:dyDescent="0.25">
      <c r="A891" s="674">
        <v>445</v>
      </c>
      <c r="B891" s="696" t="s">
        <v>778</v>
      </c>
      <c r="C891" s="627">
        <v>445</v>
      </c>
      <c r="D891" s="629"/>
      <c r="E891" s="629"/>
      <c r="F891" s="628" t="s">
        <v>780</v>
      </c>
      <c r="G891" s="628" t="s">
        <v>47</v>
      </c>
      <c r="H891" s="763" t="s">
        <v>47</v>
      </c>
      <c r="I891" s="764" t="s">
        <v>47</v>
      </c>
      <c r="J891" s="764" t="s">
        <v>47</v>
      </c>
      <c r="K891" s="763" t="s">
        <v>47</v>
      </c>
      <c r="L891" s="764" t="s">
        <v>47</v>
      </c>
      <c r="M891" s="763" t="s">
        <v>47</v>
      </c>
      <c r="N891" s="765" t="s">
        <v>4010</v>
      </c>
      <c r="O891" s="765">
        <v>3</v>
      </c>
      <c r="P891" s="765">
        <f>VLOOKUP(O891,LOI_LPH[],2,TRUE)</f>
        <v>200</v>
      </c>
      <c r="Q891" s="567"/>
      <c r="R891" s="581" t="s">
        <v>3986</v>
      </c>
    </row>
    <row r="892" spans="1:18" s="580" customFormat="1" ht="21.75" customHeight="1" outlineLevel="2" x14ac:dyDescent="0.25">
      <c r="A892" s="662">
        <v>445</v>
      </c>
      <c r="B892" s="697" t="s">
        <v>778</v>
      </c>
      <c r="C892" s="678" t="s">
        <v>781</v>
      </c>
      <c r="D892" s="691"/>
      <c r="E892" s="691"/>
      <c r="F892" s="666" t="s">
        <v>782</v>
      </c>
      <c r="G892" s="666" t="s">
        <v>783</v>
      </c>
      <c r="H892" s="671"/>
      <c r="I892" s="671" t="s">
        <v>784</v>
      </c>
      <c r="J892" s="700"/>
      <c r="K892" s="700"/>
      <c r="L892" s="788" t="s">
        <v>47</v>
      </c>
      <c r="M892" s="788" t="s">
        <v>47</v>
      </c>
      <c r="N892" s="853" t="s">
        <v>4010</v>
      </c>
      <c r="O892" s="853">
        <v>3</v>
      </c>
      <c r="P892" s="853">
        <f>VLOOKUP(O892,LOI_LPH[],2,TRUE)</f>
        <v>200</v>
      </c>
      <c r="R892" s="580" t="s">
        <v>3987</v>
      </c>
    </row>
    <row r="893" spans="1:18" ht="21.75" customHeight="1" outlineLevel="2" x14ac:dyDescent="0.2">
      <c r="A893" s="657">
        <v>445</v>
      </c>
      <c r="B893" s="635" t="s">
        <v>778</v>
      </c>
      <c r="C893" s="634" t="s">
        <v>781</v>
      </c>
      <c r="D893" s="772"/>
      <c r="E893" s="772"/>
      <c r="F893" s="635" t="s">
        <v>1615</v>
      </c>
      <c r="G893" s="705"/>
      <c r="H893" s="639" t="s">
        <v>4021</v>
      </c>
      <c r="I893" s="695"/>
      <c r="J893" s="659"/>
      <c r="K893" s="640" t="s">
        <v>1518</v>
      </c>
      <c r="L893" s="659" t="s">
        <v>1564</v>
      </c>
      <c r="M893" s="655" t="s">
        <v>1920</v>
      </c>
      <c r="N893" s="689" t="s">
        <v>4010</v>
      </c>
      <c r="O893" s="689">
        <v>5</v>
      </c>
      <c r="P893" s="689">
        <f>VLOOKUP(O893,LOI_LPH[],2,TRUE)</f>
        <v>300</v>
      </c>
    </row>
    <row r="894" spans="1:18" ht="21.75" customHeight="1" outlineLevel="2" x14ac:dyDescent="0.2">
      <c r="A894" s="657">
        <v>445</v>
      </c>
      <c r="B894" s="635" t="s">
        <v>778</v>
      </c>
      <c r="C894" s="634" t="s">
        <v>781</v>
      </c>
      <c r="D894" s="772"/>
      <c r="E894" s="772"/>
      <c r="F894" s="635" t="s">
        <v>1921</v>
      </c>
      <c r="G894" s="705"/>
      <c r="H894" s="639" t="s">
        <v>4021</v>
      </c>
      <c r="I894" s="695"/>
      <c r="J894" s="659"/>
      <c r="K894" s="640" t="s">
        <v>3972</v>
      </c>
      <c r="L894" s="659" t="s">
        <v>1568</v>
      </c>
      <c r="M894" s="655" t="s">
        <v>1569</v>
      </c>
      <c r="N894" s="689" t="s">
        <v>4010</v>
      </c>
      <c r="O894" s="689">
        <v>5</v>
      </c>
      <c r="P894" s="689">
        <f>VLOOKUP(O894,LOI_LPH[],2,TRUE)</f>
        <v>300</v>
      </c>
    </row>
    <row r="895" spans="1:18" ht="21.75" customHeight="1" outlineLevel="2" x14ac:dyDescent="0.2">
      <c r="A895" s="657">
        <v>445</v>
      </c>
      <c r="B895" s="635" t="s">
        <v>778</v>
      </c>
      <c r="C895" s="634" t="s">
        <v>781</v>
      </c>
      <c r="D895" s="772"/>
      <c r="E895" s="772"/>
      <c r="F895" s="635" t="s">
        <v>1922</v>
      </c>
      <c r="G895" s="705"/>
      <c r="H895" s="639" t="s">
        <v>4021</v>
      </c>
      <c r="I895" s="695"/>
      <c r="J895" s="659"/>
      <c r="K895" s="640" t="s">
        <v>3972</v>
      </c>
      <c r="L895" s="659" t="s">
        <v>1568</v>
      </c>
      <c r="M895" s="655" t="s">
        <v>1569</v>
      </c>
      <c r="N895" s="689" t="s">
        <v>4010</v>
      </c>
      <c r="O895" s="689">
        <v>5</v>
      </c>
      <c r="P895" s="689">
        <f>VLOOKUP(O895,LOI_LPH[],2,TRUE)</f>
        <v>300</v>
      </c>
    </row>
    <row r="896" spans="1:18" ht="21.75" customHeight="1" outlineLevel="2" x14ac:dyDescent="0.2">
      <c r="A896" s="657">
        <v>445</v>
      </c>
      <c r="B896" s="635" t="s">
        <v>778</v>
      </c>
      <c r="C896" s="634" t="s">
        <v>781</v>
      </c>
      <c r="D896" s="772"/>
      <c r="E896" s="772"/>
      <c r="F896" s="635" t="s">
        <v>1923</v>
      </c>
      <c r="G896" s="705"/>
      <c r="H896" s="639" t="s">
        <v>4021</v>
      </c>
      <c r="I896" s="695"/>
      <c r="J896" s="659"/>
      <c r="K896" s="640" t="s">
        <v>1518</v>
      </c>
      <c r="L896" s="659" t="s">
        <v>1564</v>
      </c>
      <c r="M896" s="655" t="s">
        <v>1924</v>
      </c>
      <c r="N896" s="689" t="s">
        <v>4010</v>
      </c>
      <c r="O896" s="689">
        <v>5</v>
      </c>
      <c r="P896" s="689">
        <f>VLOOKUP(O896,LOI_LPH[],2,TRUE)</f>
        <v>300</v>
      </c>
    </row>
    <row r="897" spans="1:17" ht="21.75" customHeight="1" outlineLevel="2" x14ac:dyDescent="0.25">
      <c r="A897" s="657">
        <v>445</v>
      </c>
      <c r="B897" s="635" t="s">
        <v>778</v>
      </c>
      <c r="C897" s="634" t="s">
        <v>781</v>
      </c>
      <c r="D897" s="772"/>
      <c r="E897" s="772"/>
      <c r="F897" s="635" t="s">
        <v>1925</v>
      </c>
      <c r="G897" s="705"/>
      <c r="H897" s="639" t="s">
        <v>4021</v>
      </c>
      <c r="I897" s="695"/>
      <c r="J897" s="659"/>
      <c r="K897" s="655" t="s">
        <v>1641</v>
      </c>
      <c r="L897" s="659" t="s">
        <v>1642</v>
      </c>
      <c r="M897" s="655" t="s">
        <v>1569</v>
      </c>
      <c r="N897" s="689" t="s">
        <v>4010</v>
      </c>
      <c r="O897" s="689">
        <v>5</v>
      </c>
      <c r="P897" s="689">
        <f>VLOOKUP(O897,LOI_LPH[],2,TRUE)</f>
        <v>300</v>
      </c>
    </row>
    <row r="898" spans="1:17" ht="21.75" customHeight="1" outlineLevel="2" x14ac:dyDescent="0.2">
      <c r="A898" s="657">
        <v>445</v>
      </c>
      <c r="B898" s="635" t="s">
        <v>778</v>
      </c>
      <c r="C898" s="634" t="s">
        <v>781</v>
      </c>
      <c r="D898" s="772"/>
      <c r="E898" s="772"/>
      <c r="F898" s="635" t="s">
        <v>1926</v>
      </c>
      <c r="G898" s="705"/>
      <c r="H898" s="639" t="s">
        <v>4021</v>
      </c>
      <c r="I898" s="695"/>
      <c r="J898" s="659"/>
      <c r="K898" s="640" t="s">
        <v>1518</v>
      </c>
      <c r="L898" s="659" t="s">
        <v>1564</v>
      </c>
      <c r="M898" s="655" t="s">
        <v>1567</v>
      </c>
      <c r="N898" s="689" t="s">
        <v>4010</v>
      </c>
      <c r="O898" s="689">
        <v>5</v>
      </c>
      <c r="P898" s="689">
        <f>VLOOKUP(O898,LOI_LPH[],2,TRUE)</f>
        <v>300</v>
      </c>
      <c r="Q898" s="581"/>
    </row>
    <row r="899" spans="1:17" s="580" customFormat="1" ht="21.75" customHeight="1" outlineLevel="2" x14ac:dyDescent="0.25">
      <c r="A899" s="662">
        <v>445</v>
      </c>
      <c r="B899" s="697" t="s">
        <v>778</v>
      </c>
      <c r="C899" s="678" t="s">
        <v>786</v>
      </c>
      <c r="D899" s="691"/>
      <c r="E899" s="691"/>
      <c r="F899" s="666" t="s">
        <v>787</v>
      </c>
      <c r="G899" s="666" t="s">
        <v>783</v>
      </c>
      <c r="H899" s="671"/>
      <c r="I899" s="671" t="s">
        <v>788</v>
      </c>
      <c r="J899" s="700"/>
      <c r="K899" s="700"/>
      <c r="L899" s="788" t="s">
        <v>47</v>
      </c>
      <c r="M899" s="788" t="s">
        <v>47</v>
      </c>
      <c r="N899" s="853" t="s">
        <v>4010</v>
      </c>
      <c r="O899" s="853">
        <v>3</v>
      </c>
      <c r="P899" s="853">
        <f>VLOOKUP(O899,LOI_LPH[],2,TRUE)</f>
        <v>200</v>
      </c>
    </row>
    <row r="900" spans="1:17" ht="21.75" customHeight="1" outlineLevel="2" x14ac:dyDescent="0.2">
      <c r="A900" s="657">
        <v>445</v>
      </c>
      <c r="B900" s="635" t="s">
        <v>778</v>
      </c>
      <c r="C900" s="634" t="s">
        <v>786</v>
      </c>
      <c r="D900" s="772"/>
      <c r="E900" s="772"/>
      <c r="F900" s="635" t="s">
        <v>1927</v>
      </c>
      <c r="G900" s="705"/>
      <c r="H900" s="639" t="s">
        <v>4021</v>
      </c>
      <c r="I900" s="695"/>
      <c r="J900" s="659"/>
      <c r="K900" s="640" t="s">
        <v>3972</v>
      </c>
      <c r="L900" s="659" t="s">
        <v>1568</v>
      </c>
      <c r="M900" s="655" t="s">
        <v>1569</v>
      </c>
      <c r="N900" s="689" t="s">
        <v>4010</v>
      </c>
      <c r="O900" s="689">
        <v>5</v>
      </c>
      <c r="P900" s="689">
        <f>VLOOKUP(O900,LOI_LPH[],2,TRUE)</f>
        <v>300</v>
      </c>
    </row>
    <row r="901" spans="1:17" ht="21.75" customHeight="1" outlineLevel="2" x14ac:dyDescent="0.2">
      <c r="A901" s="657">
        <v>445</v>
      </c>
      <c r="B901" s="635" t="s">
        <v>778</v>
      </c>
      <c r="C901" s="634" t="s">
        <v>786</v>
      </c>
      <c r="D901" s="772"/>
      <c r="E901" s="772"/>
      <c r="F901" s="635" t="s">
        <v>1928</v>
      </c>
      <c r="G901" s="705"/>
      <c r="H901" s="639" t="s">
        <v>4021</v>
      </c>
      <c r="I901" s="695"/>
      <c r="J901" s="659"/>
      <c r="K901" s="640" t="s">
        <v>3972</v>
      </c>
      <c r="L901" s="659" t="s">
        <v>1568</v>
      </c>
      <c r="M901" s="655" t="s">
        <v>1569</v>
      </c>
      <c r="N901" s="689" t="s">
        <v>4010</v>
      </c>
      <c r="O901" s="689">
        <v>5</v>
      </c>
      <c r="P901" s="689">
        <f>VLOOKUP(O901,LOI_LPH[],2,TRUE)</f>
        <v>300</v>
      </c>
    </row>
    <row r="902" spans="1:17" ht="21.75" customHeight="1" outlineLevel="2" x14ac:dyDescent="0.2">
      <c r="A902" s="657">
        <v>445</v>
      </c>
      <c r="B902" s="635" t="s">
        <v>778</v>
      </c>
      <c r="C902" s="634" t="s">
        <v>786</v>
      </c>
      <c r="D902" s="772"/>
      <c r="E902" s="772"/>
      <c r="F902" s="635" t="s">
        <v>1921</v>
      </c>
      <c r="G902" s="705"/>
      <c r="H902" s="639" t="s">
        <v>4021</v>
      </c>
      <c r="I902" s="695"/>
      <c r="J902" s="659"/>
      <c r="K902" s="640" t="s">
        <v>3972</v>
      </c>
      <c r="L902" s="659" t="s">
        <v>1568</v>
      </c>
      <c r="M902" s="655" t="s">
        <v>1569</v>
      </c>
      <c r="N902" s="689" t="s">
        <v>4010</v>
      </c>
      <c r="O902" s="689">
        <v>5</v>
      </c>
      <c r="P902" s="689">
        <f>VLOOKUP(O902,LOI_LPH[],2,TRUE)</f>
        <v>300</v>
      </c>
    </row>
    <row r="903" spans="1:17" ht="21.75" customHeight="1" outlineLevel="2" x14ac:dyDescent="0.2">
      <c r="A903" s="657">
        <v>445</v>
      </c>
      <c r="B903" s="635" t="s">
        <v>778</v>
      </c>
      <c r="C903" s="634" t="s">
        <v>786</v>
      </c>
      <c r="D903" s="772"/>
      <c r="E903" s="772"/>
      <c r="F903" s="635" t="s">
        <v>1929</v>
      </c>
      <c r="G903" s="705"/>
      <c r="H903" s="639" t="s">
        <v>4021</v>
      </c>
      <c r="I903" s="695"/>
      <c r="J903" s="659"/>
      <c r="K903" s="640" t="s">
        <v>3972</v>
      </c>
      <c r="L903" s="659" t="s">
        <v>1568</v>
      </c>
      <c r="M903" s="655" t="s">
        <v>1569</v>
      </c>
      <c r="N903" s="689" t="s">
        <v>4010</v>
      </c>
      <c r="O903" s="689">
        <v>5</v>
      </c>
      <c r="P903" s="689">
        <f>VLOOKUP(O903,LOI_LPH[],2,TRUE)</f>
        <v>300</v>
      </c>
    </row>
    <row r="904" spans="1:17" ht="21.75" customHeight="1" outlineLevel="2" x14ac:dyDescent="0.25">
      <c r="A904" s="657">
        <v>445</v>
      </c>
      <c r="B904" s="635" t="s">
        <v>778</v>
      </c>
      <c r="C904" s="634" t="s">
        <v>786</v>
      </c>
      <c r="D904" s="772"/>
      <c r="E904" s="772"/>
      <c r="F904" s="635" t="s">
        <v>1925</v>
      </c>
      <c r="G904" s="705"/>
      <c r="H904" s="639" t="s">
        <v>4021</v>
      </c>
      <c r="I904" s="695"/>
      <c r="J904" s="659"/>
      <c r="K904" s="655" t="s">
        <v>1930</v>
      </c>
      <c r="L904" s="659" t="s">
        <v>1564</v>
      </c>
      <c r="M904" s="655" t="s">
        <v>1569</v>
      </c>
      <c r="N904" s="689" t="s">
        <v>4010</v>
      </c>
      <c r="O904" s="689">
        <v>5</v>
      </c>
      <c r="P904" s="689">
        <f>VLOOKUP(O904,LOI_LPH[],2,TRUE)</f>
        <v>300</v>
      </c>
    </row>
    <row r="905" spans="1:17" ht="21.75" customHeight="1" outlineLevel="2" x14ac:dyDescent="0.25">
      <c r="A905" s="657">
        <v>445</v>
      </c>
      <c r="B905" s="635" t="s">
        <v>778</v>
      </c>
      <c r="C905" s="634" t="s">
        <v>786</v>
      </c>
      <c r="D905" s="772"/>
      <c r="E905" s="772"/>
      <c r="F905" s="635" t="s">
        <v>1659</v>
      </c>
      <c r="G905" s="705"/>
      <c r="H905" s="639" t="s">
        <v>4021</v>
      </c>
      <c r="I905" s="695" t="s">
        <v>1639</v>
      </c>
      <c r="J905" s="659"/>
      <c r="K905" s="655" t="s">
        <v>1641</v>
      </c>
      <c r="L905" s="659" t="s">
        <v>1642</v>
      </c>
      <c r="M905" s="655" t="s">
        <v>1569</v>
      </c>
      <c r="N905" s="689" t="s">
        <v>4010</v>
      </c>
      <c r="O905" s="689">
        <v>5</v>
      </c>
      <c r="P905" s="689">
        <f>VLOOKUP(O905,LOI_LPH[],2,TRUE)</f>
        <v>300</v>
      </c>
    </row>
    <row r="906" spans="1:17" ht="21.75" customHeight="1" outlineLevel="2" x14ac:dyDescent="0.2">
      <c r="A906" s="657">
        <v>445</v>
      </c>
      <c r="B906" s="635" t="s">
        <v>778</v>
      </c>
      <c r="C906" s="634" t="s">
        <v>786</v>
      </c>
      <c r="D906" s="772"/>
      <c r="E906" s="772"/>
      <c r="F906" s="635" t="s">
        <v>1931</v>
      </c>
      <c r="G906" s="705"/>
      <c r="H906" s="639" t="s">
        <v>4021</v>
      </c>
      <c r="I906" s="695"/>
      <c r="J906" s="659"/>
      <c r="K906" s="640" t="s">
        <v>1520</v>
      </c>
      <c r="L906" s="659" t="s">
        <v>1564</v>
      </c>
      <c r="M906" s="655" t="s">
        <v>1565</v>
      </c>
      <c r="N906" s="689" t="s">
        <v>4010</v>
      </c>
      <c r="O906" s="689">
        <v>5</v>
      </c>
      <c r="P906" s="689">
        <f>VLOOKUP(O906,LOI_LPH[],2,TRUE)</f>
        <v>300</v>
      </c>
    </row>
    <row r="907" spans="1:17" ht="21.75" customHeight="1" outlineLevel="2" x14ac:dyDescent="0.2">
      <c r="A907" s="657">
        <v>445</v>
      </c>
      <c r="B907" s="635" t="s">
        <v>778</v>
      </c>
      <c r="C907" s="634" t="s">
        <v>786</v>
      </c>
      <c r="D907" s="772"/>
      <c r="E907" s="772"/>
      <c r="F907" s="635" t="s">
        <v>1932</v>
      </c>
      <c r="G907" s="705"/>
      <c r="H907" s="639" t="s">
        <v>4021</v>
      </c>
      <c r="I907" s="695"/>
      <c r="J907" s="659"/>
      <c r="K907" s="640" t="s">
        <v>1518</v>
      </c>
      <c r="L907" s="659" t="s">
        <v>1564</v>
      </c>
      <c r="M907" s="655" t="s">
        <v>1933</v>
      </c>
      <c r="N907" s="689" t="s">
        <v>4010</v>
      </c>
      <c r="O907" s="689">
        <v>5</v>
      </c>
      <c r="P907" s="689">
        <f>VLOOKUP(O907,LOI_LPH[],2,TRUE)</f>
        <v>300</v>
      </c>
    </row>
    <row r="908" spans="1:17" ht="21.75" customHeight="1" outlineLevel="2" x14ac:dyDescent="0.2">
      <c r="A908" s="657">
        <v>445</v>
      </c>
      <c r="B908" s="635" t="s">
        <v>778</v>
      </c>
      <c r="C908" s="634" t="s">
        <v>786</v>
      </c>
      <c r="D908" s="772"/>
      <c r="E908" s="772"/>
      <c r="F908" s="635" t="s">
        <v>1848</v>
      </c>
      <c r="G908" s="705"/>
      <c r="H908" s="639" t="s">
        <v>4021</v>
      </c>
      <c r="I908" s="695"/>
      <c r="J908" s="659"/>
      <c r="K908" s="640" t="s">
        <v>3972</v>
      </c>
      <c r="L908" s="659" t="s">
        <v>1688</v>
      </c>
      <c r="M908" s="655" t="s">
        <v>1569</v>
      </c>
      <c r="N908" s="689" t="s">
        <v>4010</v>
      </c>
      <c r="O908" s="689">
        <v>5</v>
      </c>
      <c r="P908" s="689">
        <f>VLOOKUP(O908,LOI_LPH[],2,TRUE)</f>
        <v>300</v>
      </c>
    </row>
    <row r="909" spans="1:17" ht="21.75" customHeight="1" outlineLevel="2" x14ac:dyDescent="0.2">
      <c r="A909" s="657">
        <v>445</v>
      </c>
      <c r="B909" s="635" t="s">
        <v>778</v>
      </c>
      <c r="C909" s="634" t="s">
        <v>786</v>
      </c>
      <c r="D909" s="772"/>
      <c r="E909" s="772"/>
      <c r="F909" s="635" t="s">
        <v>1901</v>
      </c>
      <c r="G909" s="705"/>
      <c r="H909" s="639" t="s">
        <v>4021</v>
      </c>
      <c r="I909" s="695"/>
      <c r="J909" s="659"/>
      <c r="K909" s="640" t="s">
        <v>3972</v>
      </c>
      <c r="L909" s="659" t="s">
        <v>1568</v>
      </c>
      <c r="M909" s="655" t="s">
        <v>1569</v>
      </c>
      <c r="N909" s="689" t="s">
        <v>4010</v>
      </c>
      <c r="O909" s="689">
        <v>5</v>
      </c>
      <c r="P909" s="689">
        <f>VLOOKUP(O909,LOI_LPH[],2,TRUE)</f>
        <v>300</v>
      </c>
    </row>
    <row r="910" spans="1:17" ht="21.75" customHeight="1" outlineLevel="2" x14ac:dyDescent="0.2">
      <c r="A910" s="657">
        <v>445</v>
      </c>
      <c r="B910" s="635" t="s">
        <v>778</v>
      </c>
      <c r="C910" s="634" t="s">
        <v>786</v>
      </c>
      <c r="D910" s="772"/>
      <c r="E910" s="772"/>
      <c r="F910" s="635" t="s">
        <v>1934</v>
      </c>
      <c r="G910" s="705"/>
      <c r="H910" s="639" t="s">
        <v>4021</v>
      </c>
      <c r="I910" s="695"/>
      <c r="J910" s="659"/>
      <c r="K910" s="640" t="s">
        <v>1518</v>
      </c>
      <c r="L910" s="659" t="s">
        <v>1564</v>
      </c>
      <c r="M910" s="655" t="s">
        <v>1935</v>
      </c>
      <c r="N910" s="689" t="s">
        <v>4010</v>
      </c>
      <c r="O910" s="689">
        <v>5</v>
      </c>
      <c r="P910" s="689">
        <f>VLOOKUP(O910,LOI_LPH[],2,TRUE)</f>
        <v>300</v>
      </c>
    </row>
    <row r="911" spans="1:17" s="580" customFormat="1" ht="21.75" customHeight="1" outlineLevel="2" x14ac:dyDescent="0.25">
      <c r="A911" s="662">
        <v>445</v>
      </c>
      <c r="B911" s="697" t="s">
        <v>778</v>
      </c>
      <c r="C911" s="678" t="s">
        <v>790</v>
      </c>
      <c r="D911" s="691"/>
      <c r="E911" s="691"/>
      <c r="F911" s="666" t="s">
        <v>791</v>
      </c>
      <c r="G911" s="666" t="s">
        <v>66</v>
      </c>
      <c r="H911" s="671"/>
      <c r="I911" s="671" t="s">
        <v>711</v>
      </c>
      <c r="J911" s="700"/>
      <c r="K911" s="700"/>
      <c r="L911" s="788" t="s">
        <v>47</v>
      </c>
      <c r="M911" s="788" t="s">
        <v>47</v>
      </c>
      <c r="N911" s="853" t="s">
        <v>4010</v>
      </c>
      <c r="O911" s="853">
        <v>3</v>
      </c>
      <c r="P911" s="853">
        <f>VLOOKUP(O911,LOI_LPH[],2,TRUE)</f>
        <v>200</v>
      </c>
    </row>
    <row r="912" spans="1:17" ht="21.75" customHeight="1" outlineLevel="2" x14ac:dyDescent="0.25">
      <c r="A912" s="657">
        <v>445</v>
      </c>
      <c r="B912" s="635" t="s">
        <v>778</v>
      </c>
      <c r="C912" s="634" t="s">
        <v>790</v>
      </c>
      <c r="D912" s="772"/>
      <c r="E912" s="772"/>
      <c r="F912" s="635" t="s">
        <v>1659</v>
      </c>
      <c r="G912" s="705"/>
      <c r="H912" s="639" t="s">
        <v>4021</v>
      </c>
      <c r="I912" s="695" t="s">
        <v>1639</v>
      </c>
      <c r="J912" s="659"/>
      <c r="K912" s="655" t="s">
        <v>1641</v>
      </c>
      <c r="L912" s="659" t="s">
        <v>1642</v>
      </c>
      <c r="M912" s="655" t="s">
        <v>1569</v>
      </c>
      <c r="N912" s="689" t="s">
        <v>4010</v>
      </c>
      <c r="O912" s="689">
        <v>5</v>
      </c>
      <c r="P912" s="689">
        <f>VLOOKUP(O912,LOI_LPH[],2,TRUE)</f>
        <v>300</v>
      </c>
    </row>
    <row r="913" spans="1:16" ht="21.75" customHeight="1" outlineLevel="2" x14ac:dyDescent="0.2">
      <c r="A913" s="657">
        <v>445</v>
      </c>
      <c r="B913" s="635" t="s">
        <v>778</v>
      </c>
      <c r="C913" s="634" t="s">
        <v>790</v>
      </c>
      <c r="D913" s="772"/>
      <c r="E913" s="772"/>
      <c r="F913" s="635" t="s">
        <v>1723</v>
      </c>
      <c r="G913" s="705"/>
      <c r="H913" s="639" t="s">
        <v>4021</v>
      </c>
      <c r="I913" s="695"/>
      <c r="J913" s="659"/>
      <c r="K913" s="640" t="s">
        <v>3972</v>
      </c>
      <c r="L913" s="659" t="s">
        <v>1688</v>
      </c>
      <c r="M913" s="655" t="s">
        <v>1569</v>
      </c>
      <c r="N913" s="689" t="s">
        <v>4010</v>
      </c>
      <c r="O913" s="689">
        <v>5</v>
      </c>
      <c r="P913" s="689">
        <f>VLOOKUP(O913,LOI_LPH[],2,TRUE)</f>
        <v>300</v>
      </c>
    </row>
    <row r="914" spans="1:16" s="581" customFormat="1" ht="21.75" customHeight="1" outlineLevel="1" x14ac:dyDescent="0.25">
      <c r="A914" s="674">
        <v>446</v>
      </c>
      <c r="B914" s="696" t="s">
        <v>793</v>
      </c>
      <c r="C914" s="627">
        <v>446</v>
      </c>
      <c r="D914" s="629"/>
      <c r="E914" s="629"/>
      <c r="F914" s="628" t="s">
        <v>795</v>
      </c>
      <c r="G914" s="628" t="s">
        <v>47</v>
      </c>
      <c r="H914" s="763" t="s">
        <v>47</v>
      </c>
      <c r="I914" s="763" t="s">
        <v>47</v>
      </c>
      <c r="J914" s="764" t="s">
        <v>47</v>
      </c>
      <c r="K914" s="763" t="s">
        <v>47</v>
      </c>
      <c r="L914" s="764" t="s">
        <v>47</v>
      </c>
      <c r="M914" s="763" t="s">
        <v>47</v>
      </c>
      <c r="N914" s="765" t="s">
        <v>4010</v>
      </c>
      <c r="O914" s="765">
        <v>3</v>
      </c>
      <c r="P914" s="765">
        <f>VLOOKUP(O914,LOI_LPH[],2,TRUE)</f>
        <v>200</v>
      </c>
    </row>
    <row r="915" spans="1:16" ht="21.75" customHeight="1" outlineLevel="2" x14ac:dyDescent="0.2">
      <c r="A915" s="657">
        <v>446</v>
      </c>
      <c r="B915" s="635" t="s">
        <v>793</v>
      </c>
      <c r="C915" s="634">
        <v>446</v>
      </c>
      <c r="D915" s="772"/>
      <c r="E915" s="772"/>
      <c r="F915" s="635" t="s">
        <v>1936</v>
      </c>
      <c r="G915" s="705"/>
      <c r="H915" s="639" t="s">
        <v>4021</v>
      </c>
      <c r="I915" s="695"/>
      <c r="J915" s="659"/>
      <c r="K915" s="640" t="s">
        <v>3972</v>
      </c>
      <c r="L915" s="659" t="s">
        <v>1568</v>
      </c>
      <c r="M915" s="655" t="s">
        <v>1569</v>
      </c>
      <c r="N915" s="689" t="s">
        <v>4010</v>
      </c>
      <c r="O915" s="689">
        <v>5</v>
      </c>
      <c r="P915" s="689">
        <f>VLOOKUP(O915,LOI_LPH[],2,TRUE)</f>
        <v>300</v>
      </c>
    </row>
    <row r="916" spans="1:16" ht="21.75" customHeight="1" outlineLevel="2" x14ac:dyDescent="0.2">
      <c r="A916" s="657">
        <v>446</v>
      </c>
      <c r="B916" s="635" t="s">
        <v>793</v>
      </c>
      <c r="C916" s="634">
        <v>446</v>
      </c>
      <c r="D916" s="772"/>
      <c r="E916" s="772"/>
      <c r="F916" s="635" t="s">
        <v>1937</v>
      </c>
      <c r="G916" s="705"/>
      <c r="H916" s="639" t="s">
        <v>4021</v>
      </c>
      <c r="I916" s="695"/>
      <c r="J916" s="659"/>
      <c r="K916" s="640" t="s">
        <v>3972</v>
      </c>
      <c r="L916" s="659" t="s">
        <v>1568</v>
      </c>
      <c r="M916" s="655" t="s">
        <v>1569</v>
      </c>
      <c r="N916" s="689" t="s">
        <v>4010</v>
      </c>
      <c r="O916" s="689">
        <v>5</v>
      </c>
      <c r="P916" s="689">
        <f>VLOOKUP(O916,LOI_LPH[],2,TRUE)</f>
        <v>300</v>
      </c>
    </row>
    <row r="917" spans="1:16" ht="21.75" customHeight="1" outlineLevel="2" x14ac:dyDescent="0.2">
      <c r="A917" s="657">
        <v>446</v>
      </c>
      <c r="B917" s="635" t="s">
        <v>793</v>
      </c>
      <c r="C917" s="634">
        <v>446</v>
      </c>
      <c r="D917" s="772"/>
      <c r="E917" s="772"/>
      <c r="F917" s="635" t="s">
        <v>1938</v>
      </c>
      <c r="G917" s="705"/>
      <c r="H917" s="639" t="s">
        <v>4021</v>
      </c>
      <c r="I917" s="695"/>
      <c r="J917" s="659"/>
      <c r="K917" s="640" t="s">
        <v>1518</v>
      </c>
      <c r="L917" s="659" t="s">
        <v>1564</v>
      </c>
      <c r="M917" s="655" t="s">
        <v>1939</v>
      </c>
      <c r="N917" s="689" t="s">
        <v>4010</v>
      </c>
      <c r="O917" s="689">
        <v>5</v>
      </c>
      <c r="P917" s="689">
        <f>VLOOKUP(O917,LOI_LPH[],2,TRUE)</f>
        <v>300</v>
      </c>
    </row>
    <row r="918" spans="1:16" ht="21.75" customHeight="1" outlineLevel="2" x14ac:dyDescent="0.2">
      <c r="A918" s="657">
        <v>446</v>
      </c>
      <c r="B918" s="635" t="s">
        <v>793</v>
      </c>
      <c r="C918" s="634">
        <v>446</v>
      </c>
      <c r="D918" s="772"/>
      <c r="E918" s="772"/>
      <c r="F918" s="635" t="s">
        <v>1902</v>
      </c>
      <c r="G918" s="705"/>
      <c r="H918" s="639" t="s">
        <v>4021</v>
      </c>
      <c r="I918" s="695"/>
      <c r="J918" s="659"/>
      <c r="K918" s="640" t="s">
        <v>1518</v>
      </c>
      <c r="L918" s="659" t="s">
        <v>1564</v>
      </c>
      <c r="M918" s="655" t="s">
        <v>1567</v>
      </c>
      <c r="N918" s="689" t="s">
        <v>4010</v>
      </c>
      <c r="O918" s="689">
        <v>5</v>
      </c>
      <c r="P918" s="689">
        <f>VLOOKUP(O918,LOI_LPH[],2,TRUE)</f>
        <v>300</v>
      </c>
    </row>
    <row r="919" spans="1:16" ht="21.75" customHeight="1" outlineLevel="2" x14ac:dyDescent="0.2">
      <c r="A919" s="657">
        <v>446</v>
      </c>
      <c r="B919" s="635" t="s">
        <v>793</v>
      </c>
      <c r="C919" s="634">
        <v>446</v>
      </c>
      <c r="D919" s="772"/>
      <c r="E919" s="772"/>
      <c r="F919" s="635" t="s">
        <v>1940</v>
      </c>
      <c r="G919" s="705"/>
      <c r="H919" s="639" t="s">
        <v>4021</v>
      </c>
      <c r="I919" s="695"/>
      <c r="J919" s="659"/>
      <c r="K919" s="640" t="s">
        <v>3972</v>
      </c>
      <c r="L919" s="659" t="s">
        <v>1568</v>
      </c>
      <c r="M919" s="655" t="s">
        <v>3920</v>
      </c>
      <c r="N919" s="689" t="s">
        <v>4010</v>
      </c>
      <c r="O919" s="689">
        <v>5</v>
      </c>
      <c r="P919" s="689">
        <f>VLOOKUP(O919,LOI_LPH[],2,TRUE)</f>
        <v>300</v>
      </c>
    </row>
    <row r="920" spans="1:16" s="581" customFormat="1" ht="21.75" customHeight="1" outlineLevel="1" x14ac:dyDescent="0.25">
      <c r="A920" s="674">
        <v>449</v>
      </c>
      <c r="B920" s="628" t="s">
        <v>797</v>
      </c>
      <c r="C920" s="627">
        <v>449</v>
      </c>
      <c r="D920" s="629"/>
      <c r="E920" s="629"/>
      <c r="F920" s="628" t="s">
        <v>799</v>
      </c>
      <c r="G920" s="628" t="s">
        <v>47</v>
      </c>
      <c r="H920" s="763" t="s">
        <v>47</v>
      </c>
      <c r="I920" s="763" t="s">
        <v>47</v>
      </c>
      <c r="J920" s="764" t="s">
        <v>47</v>
      </c>
      <c r="K920" s="763" t="s">
        <v>47</v>
      </c>
      <c r="L920" s="764" t="s">
        <v>47</v>
      </c>
      <c r="M920" s="763" t="s">
        <v>47</v>
      </c>
      <c r="N920" s="765" t="s">
        <v>4010</v>
      </c>
      <c r="O920" s="765">
        <v>3</v>
      </c>
      <c r="P920" s="765">
        <f>VLOOKUP(O920,LOI_LPH[],2,TRUE)</f>
        <v>200</v>
      </c>
    </row>
    <row r="921" spans="1:16" s="581" customFormat="1" ht="21.75" customHeight="1" outlineLevel="1" x14ac:dyDescent="0.25">
      <c r="A921" s="716">
        <v>450</v>
      </c>
      <c r="B921" s="720" t="s">
        <v>5159</v>
      </c>
      <c r="C921" s="718">
        <v>450</v>
      </c>
      <c r="D921" s="719"/>
      <c r="E921" s="719"/>
      <c r="F921" s="720" t="s">
        <v>803</v>
      </c>
      <c r="G921" s="720" t="s">
        <v>47</v>
      </c>
      <c r="H921" s="785" t="s">
        <v>47</v>
      </c>
      <c r="I921" s="785" t="s">
        <v>47</v>
      </c>
      <c r="J921" s="786" t="s">
        <v>47</v>
      </c>
      <c r="K921" s="785" t="s">
        <v>47</v>
      </c>
      <c r="L921" s="786" t="s">
        <v>47</v>
      </c>
      <c r="M921" s="785" t="s">
        <v>47</v>
      </c>
      <c r="N921" s="787" t="s">
        <v>47</v>
      </c>
      <c r="O921" s="787" t="s">
        <v>47</v>
      </c>
      <c r="P921" s="787" t="str">
        <f>VLOOKUP(O921,LOI_LPH[],2,TRUE)</f>
        <v>-</v>
      </c>
    </row>
    <row r="922" spans="1:16" s="581" customFormat="1" ht="21.75" customHeight="1" outlineLevel="1" x14ac:dyDescent="0.25">
      <c r="A922" s="674">
        <v>451</v>
      </c>
      <c r="B922" s="696" t="s">
        <v>808</v>
      </c>
      <c r="C922" s="627">
        <v>451</v>
      </c>
      <c r="D922" s="629"/>
      <c r="E922" s="629"/>
      <c r="F922" s="628" t="s">
        <v>808</v>
      </c>
      <c r="G922" s="628" t="s">
        <v>783</v>
      </c>
      <c r="H922" s="763" t="s">
        <v>47</v>
      </c>
      <c r="I922" s="763" t="s">
        <v>804</v>
      </c>
      <c r="J922" s="764" t="s">
        <v>47</v>
      </c>
      <c r="K922" s="763" t="s">
        <v>47</v>
      </c>
      <c r="L922" s="764" t="s">
        <v>47</v>
      </c>
      <c r="M922" s="763" t="s">
        <v>47</v>
      </c>
      <c r="N922" s="765" t="s">
        <v>4011</v>
      </c>
      <c r="O922" s="765">
        <v>3</v>
      </c>
      <c r="P922" s="765">
        <f>VLOOKUP(O922,LOI_LPH[],2,TRUE)</f>
        <v>200</v>
      </c>
    </row>
    <row r="923" spans="1:16" s="580" customFormat="1" ht="21.75" customHeight="1" outlineLevel="2" x14ac:dyDescent="0.25">
      <c r="A923" s="662">
        <v>451</v>
      </c>
      <c r="B923" s="697" t="s">
        <v>808</v>
      </c>
      <c r="C923" s="678" t="s">
        <v>809</v>
      </c>
      <c r="D923" s="691"/>
      <c r="E923" s="691"/>
      <c r="F923" s="666" t="s">
        <v>810</v>
      </c>
      <c r="G923" s="666" t="s">
        <v>66</v>
      </c>
      <c r="H923" s="671"/>
      <c r="I923" s="671" t="s">
        <v>804</v>
      </c>
      <c r="J923" s="700"/>
      <c r="K923" s="700"/>
      <c r="L923" s="788"/>
      <c r="M923" s="788"/>
      <c r="N923" s="853" t="s">
        <v>4011</v>
      </c>
      <c r="O923" s="853">
        <v>3</v>
      </c>
      <c r="P923" s="853">
        <f>VLOOKUP(O923,LOI_LPH[],2,TRUE)</f>
        <v>200</v>
      </c>
    </row>
    <row r="924" spans="1:16" ht="21.75" customHeight="1" outlineLevel="2" x14ac:dyDescent="0.2">
      <c r="A924" s="657">
        <v>451</v>
      </c>
      <c r="B924" s="635" t="s">
        <v>808</v>
      </c>
      <c r="C924" s="634" t="s">
        <v>809</v>
      </c>
      <c r="D924" s="772"/>
      <c r="E924" s="772"/>
      <c r="F924" s="635" t="s">
        <v>1941</v>
      </c>
      <c r="G924" s="705"/>
      <c r="H924" s="639" t="s">
        <v>4021</v>
      </c>
      <c r="I924" s="695"/>
      <c r="J924" s="659"/>
      <c r="K924" s="640" t="s">
        <v>1520</v>
      </c>
      <c r="L924" s="659" t="s">
        <v>1564</v>
      </c>
      <c r="M924" s="655" t="s">
        <v>1565</v>
      </c>
      <c r="N924" s="689" t="s">
        <v>4011</v>
      </c>
      <c r="O924" s="689">
        <v>5</v>
      </c>
      <c r="P924" s="689">
        <f>VLOOKUP(O924,LOI_LPH[],2,TRUE)</f>
        <v>300</v>
      </c>
    </row>
    <row r="925" spans="1:16" s="580" customFormat="1" ht="21.75" customHeight="1" outlineLevel="2" x14ac:dyDescent="0.25">
      <c r="A925" s="662">
        <v>451</v>
      </c>
      <c r="B925" s="697" t="s">
        <v>808</v>
      </c>
      <c r="C925" s="678" t="s">
        <v>3988</v>
      </c>
      <c r="D925" s="691"/>
      <c r="E925" s="691"/>
      <c r="F925" s="666" t="s">
        <v>815</v>
      </c>
      <c r="G925" s="666" t="s">
        <v>783</v>
      </c>
      <c r="H925" s="671"/>
      <c r="I925" s="671" t="s">
        <v>804</v>
      </c>
      <c r="J925" s="700"/>
      <c r="K925" s="700"/>
      <c r="L925" s="788"/>
      <c r="M925" s="788"/>
      <c r="N925" s="853" t="s">
        <v>4011</v>
      </c>
      <c r="O925" s="853">
        <v>3</v>
      </c>
      <c r="P925" s="853">
        <f>VLOOKUP(O925,LOI_LPH[],2,TRUE)</f>
        <v>200</v>
      </c>
    </row>
    <row r="926" spans="1:16" s="580" customFormat="1" ht="21.75" customHeight="1" outlineLevel="2" x14ac:dyDescent="0.25">
      <c r="A926" s="791">
        <v>452</v>
      </c>
      <c r="B926" s="792" t="s">
        <v>813</v>
      </c>
      <c r="C926" s="793">
        <v>452</v>
      </c>
      <c r="D926" s="794"/>
      <c r="E926" s="794"/>
      <c r="F926" s="795" t="s">
        <v>813</v>
      </c>
      <c r="G926" s="795" t="s">
        <v>66</v>
      </c>
      <c r="H926" s="796" t="s">
        <v>47</v>
      </c>
      <c r="I926" s="763" t="s">
        <v>711</v>
      </c>
      <c r="J926" s="764" t="s">
        <v>47</v>
      </c>
      <c r="K926" s="796" t="s">
        <v>47</v>
      </c>
      <c r="L926" s="797" t="s">
        <v>47</v>
      </c>
      <c r="M926" s="796" t="s">
        <v>47</v>
      </c>
      <c r="N926" s="798" t="s">
        <v>4011</v>
      </c>
      <c r="O926" s="798">
        <v>3</v>
      </c>
      <c r="P926" s="798">
        <f>VLOOKUP(O926,LOI_LPH[],2,TRUE)</f>
        <v>200</v>
      </c>
    </row>
    <row r="927" spans="1:16" s="582" customFormat="1" ht="21.75" customHeight="1" outlineLevel="2" x14ac:dyDescent="0.2">
      <c r="A927" s="657">
        <v>452</v>
      </c>
      <c r="B927" s="635" t="s">
        <v>813</v>
      </c>
      <c r="C927" s="634">
        <v>452</v>
      </c>
      <c r="D927" s="772"/>
      <c r="E927" s="772"/>
      <c r="F927" s="635" t="s">
        <v>1615</v>
      </c>
      <c r="G927" s="705"/>
      <c r="H927" s="755" t="s">
        <v>4021</v>
      </c>
      <c r="I927" s="635"/>
      <c r="J927" s="643"/>
      <c r="K927" s="658" t="s">
        <v>1518</v>
      </c>
      <c r="L927" s="643" t="s">
        <v>1564</v>
      </c>
      <c r="M927" s="657" t="s">
        <v>4000</v>
      </c>
      <c r="N927" s="689" t="s">
        <v>4011</v>
      </c>
      <c r="O927" s="689">
        <v>5</v>
      </c>
      <c r="P927" s="689">
        <f>VLOOKUP(O927,LOI_LPH[],2,TRUE)</f>
        <v>300</v>
      </c>
    </row>
    <row r="928" spans="1:16" s="581" customFormat="1" ht="21.75" customHeight="1" outlineLevel="1" x14ac:dyDescent="0.25">
      <c r="A928" s="674">
        <v>453</v>
      </c>
      <c r="B928" s="696" t="s">
        <v>820</v>
      </c>
      <c r="C928" s="627">
        <v>453</v>
      </c>
      <c r="D928" s="629"/>
      <c r="E928" s="629"/>
      <c r="F928" s="628" t="s">
        <v>820</v>
      </c>
      <c r="G928" s="628" t="s">
        <v>821</v>
      </c>
      <c r="H928" s="763" t="s">
        <v>47</v>
      </c>
      <c r="I928" s="736" t="s">
        <v>822</v>
      </c>
      <c r="J928" s="764" t="s">
        <v>47</v>
      </c>
      <c r="K928" s="763" t="s">
        <v>47</v>
      </c>
      <c r="L928" s="764" t="s">
        <v>47</v>
      </c>
      <c r="M928" s="763" t="s">
        <v>47</v>
      </c>
      <c r="N928" s="765" t="s">
        <v>4011</v>
      </c>
      <c r="O928" s="765">
        <v>3</v>
      </c>
      <c r="P928" s="765">
        <f>VLOOKUP(O928,LOI_LPH[],2,TRUE)</f>
        <v>200</v>
      </c>
    </row>
    <row r="929" spans="1:16" s="580" customFormat="1" ht="21.75" customHeight="1" outlineLevel="2" x14ac:dyDescent="0.25">
      <c r="A929" s="662">
        <v>453</v>
      </c>
      <c r="B929" s="697" t="s">
        <v>820</v>
      </c>
      <c r="C929" s="678" t="s">
        <v>824</v>
      </c>
      <c r="D929" s="691"/>
      <c r="E929" s="691"/>
      <c r="F929" s="666" t="s">
        <v>810</v>
      </c>
      <c r="G929" s="666"/>
      <c r="H929" s="671"/>
      <c r="I929" s="671" t="s">
        <v>822</v>
      </c>
      <c r="J929" s="700"/>
      <c r="K929" s="700"/>
      <c r="L929" s="788"/>
      <c r="M929" s="788"/>
      <c r="N929" s="853" t="s">
        <v>4011</v>
      </c>
      <c r="O929" s="853">
        <v>3</v>
      </c>
      <c r="P929" s="853">
        <f>VLOOKUP(O929,LOI_LPH[],2,TRUE)</f>
        <v>200</v>
      </c>
    </row>
    <row r="930" spans="1:16" s="582" customFormat="1" ht="21.75" customHeight="1" outlineLevel="2" x14ac:dyDescent="0.2">
      <c r="A930" s="657">
        <v>453</v>
      </c>
      <c r="B930" s="687" t="s">
        <v>818</v>
      </c>
      <c r="C930" s="634" t="s">
        <v>824</v>
      </c>
      <c r="D930" s="772"/>
      <c r="E930" s="772"/>
      <c r="F930" s="635" t="s">
        <v>1615</v>
      </c>
      <c r="G930" s="705"/>
      <c r="H930" s="755" t="s">
        <v>4021</v>
      </c>
      <c r="I930" s="635"/>
      <c r="J930" s="643"/>
      <c r="K930" s="658" t="s">
        <v>1518</v>
      </c>
      <c r="L930" s="643" t="s">
        <v>1564</v>
      </c>
      <c r="M930" s="657" t="s">
        <v>4000</v>
      </c>
      <c r="N930" s="689" t="s">
        <v>4011</v>
      </c>
      <c r="O930" s="689">
        <v>5</v>
      </c>
      <c r="P930" s="689">
        <f>VLOOKUP(O930,LOI_LPH[],2,TRUE)</f>
        <v>300</v>
      </c>
    </row>
    <row r="931" spans="1:16" s="580" customFormat="1" ht="21.75" customHeight="1" outlineLevel="2" x14ac:dyDescent="0.25">
      <c r="A931" s="662">
        <v>453</v>
      </c>
      <c r="B931" s="697" t="s">
        <v>818</v>
      </c>
      <c r="C931" s="678" t="s">
        <v>825</v>
      </c>
      <c r="D931" s="691"/>
      <c r="E931" s="691"/>
      <c r="F931" s="666" t="s">
        <v>826</v>
      </c>
      <c r="G931" s="666"/>
      <c r="H931" s="671"/>
      <c r="I931" s="671"/>
      <c r="J931" s="700"/>
      <c r="K931" s="700"/>
      <c r="L931" s="788"/>
      <c r="M931" s="788"/>
      <c r="N931" s="853" t="s">
        <v>4011</v>
      </c>
      <c r="O931" s="853">
        <v>3</v>
      </c>
      <c r="P931" s="853">
        <f>VLOOKUP(O931,LOI_LPH[],2,TRUE)</f>
        <v>200</v>
      </c>
    </row>
    <row r="932" spans="1:16" s="580" customFormat="1" ht="21.75" customHeight="1" outlineLevel="2" x14ac:dyDescent="0.25">
      <c r="A932" s="662">
        <v>453</v>
      </c>
      <c r="B932" s="697" t="s">
        <v>818</v>
      </c>
      <c r="C932" s="678" t="s">
        <v>827</v>
      </c>
      <c r="D932" s="691"/>
      <c r="E932" s="691"/>
      <c r="F932" s="666" t="s">
        <v>828</v>
      </c>
      <c r="G932" s="666" t="s">
        <v>783</v>
      </c>
      <c r="H932" s="671"/>
      <c r="I932" s="671"/>
      <c r="J932" s="700"/>
      <c r="K932" s="700"/>
      <c r="L932" s="788"/>
      <c r="M932" s="788"/>
      <c r="N932" s="853" t="s">
        <v>4011</v>
      </c>
      <c r="O932" s="853">
        <v>3</v>
      </c>
      <c r="P932" s="853">
        <f>VLOOKUP(O932,LOI_LPH[],2,TRUE)</f>
        <v>200</v>
      </c>
    </row>
    <row r="933" spans="1:16" s="582" customFormat="1" ht="21.75" customHeight="1" outlineLevel="2" x14ac:dyDescent="0.2">
      <c r="A933" s="657">
        <v>453</v>
      </c>
      <c r="B933" s="687" t="s">
        <v>818</v>
      </c>
      <c r="C933" s="634" t="s">
        <v>827</v>
      </c>
      <c r="D933" s="772"/>
      <c r="E933" s="772"/>
      <c r="F933" s="635" t="s">
        <v>1615</v>
      </c>
      <c r="G933" s="705"/>
      <c r="H933" s="755" t="s">
        <v>4021</v>
      </c>
      <c r="I933" s="635"/>
      <c r="J933" s="643"/>
      <c r="K933" s="658" t="s">
        <v>1518</v>
      </c>
      <c r="L933" s="643" t="s">
        <v>1564</v>
      </c>
      <c r="M933" s="657" t="s">
        <v>4000</v>
      </c>
      <c r="N933" s="689" t="s">
        <v>4011</v>
      </c>
      <c r="O933" s="689">
        <v>5</v>
      </c>
      <c r="P933" s="689">
        <f>VLOOKUP(O933,LOI_LPH[],2,TRUE)</f>
        <v>300</v>
      </c>
    </row>
    <row r="934" spans="1:16" s="577" customFormat="1" ht="21.75" customHeight="1" outlineLevel="1" x14ac:dyDescent="0.2">
      <c r="A934" s="674">
        <v>454</v>
      </c>
      <c r="B934" s="696" t="s">
        <v>829</v>
      </c>
      <c r="C934" s="627">
        <v>454</v>
      </c>
      <c r="D934" s="629"/>
      <c r="E934" s="629"/>
      <c r="F934" s="628" t="s">
        <v>831</v>
      </c>
      <c r="G934" s="628" t="str">
        <f>G131</f>
        <v>IfcBuildingElementProxy</v>
      </c>
      <c r="H934" s="763" t="s">
        <v>47</v>
      </c>
      <c r="I934" s="763" t="s">
        <v>47</v>
      </c>
      <c r="J934" s="764" t="s">
        <v>47</v>
      </c>
      <c r="K934" s="763" t="s">
        <v>47</v>
      </c>
      <c r="L934" s="764" t="s">
        <v>47</v>
      </c>
      <c r="M934" s="763" t="s">
        <v>47</v>
      </c>
      <c r="N934" s="765" t="s">
        <v>4011</v>
      </c>
      <c r="O934" s="765">
        <v>3</v>
      </c>
      <c r="P934" s="765">
        <f>VLOOKUP(O934,LOI_LPH[],2,TRUE)</f>
        <v>200</v>
      </c>
    </row>
    <row r="935" spans="1:16" ht="21.75" customHeight="1" outlineLevel="2" x14ac:dyDescent="0.2">
      <c r="A935" s="657">
        <v>454</v>
      </c>
      <c r="B935" s="635" t="s">
        <v>829</v>
      </c>
      <c r="C935" s="634">
        <v>454</v>
      </c>
      <c r="D935" s="772"/>
      <c r="E935" s="772"/>
      <c r="F935" s="635" t="s">
        <v>1615</v>
      </c>
      <c r="G935" s="705"/>
      <c r="H935" s="639" t="s">
        <v>4021</v>
      </c>
      <c r="I935" s="695"/>
      <c r="J935" s="659"/>
      <c r="K935" s="640" t="s">
        <v>1518</v>
      </c>
      <c r="L935" s="659" t="s">
        <v>1564</v>
      </c>
      <c r="M935" s="655" t="s">
        <v>1954</v>
      </c>
      <c r="N935" s="689" t="s">
        <v>4011</v>
      </c>
      <c r="O935" s="689">
        <v>5</v>
      </c>
      <c r="P935" s="689">
        <f>VLOOKUP(O935,LOI_LPH[],2,TRUE)</f>
        <v>300</v>
      </c>
    </row>
    <row r="936" spans="1:16" ht="21.75" customHeight="1" outlineLevel="2" x14ac:dyDescent="0.2">
      <c r="A936" s="657">
        <v>454</v>
      </c>
      <c r="B936" s="635" t="s">
        <v>829</v>
      </c>
      <c r="C936" s="634">
        <v>454</v>
      </c>
      <c r="D936" s="772"/>
      <c r="E936" s="772"/>
      <c r="F936" s="635" t="s">
        <v>4037</v>
      </c>
      <c r="G936" s="705"/>
      <c r="H936" s="639" t="s">
        <v>4021</v>
      </c>
      <c r="I936" s="695"/>
      <c r="J936" s="659"/>
      <c r="K936" s="640" t="s">
        <v>1518</v>
      </c>
      <c r="L936" s="659" t="s">
        <v>1564</v>
      </c>
      <c r="M936" s="655" t="s">
        <v>1954</v>
      </c>
      <c r="N936" s="689" t="s">
        <v>4011</v>
      </c>
      <c r="O936" s="689">
        <v>5</v>
      </c>
      <c r="P936" s="689">
        <f>VLOOKUP(O936,LOI_LPH[],2,TRUE)</f>
        <v>300</v>
      </c>
    </row>
    <row r="937" spans="1:16" s="577" customFormat="1" ht="21.75" customHeight="1" outlineLevel="1" x14ac:dyDescent="0.2">
      <c r="A937" s="674">
        <v>455</v>
      </c>
      <c r="B937" s="628" t="s">
        <v>833</v>
      </c>
      <c r="C937" s="627">
        <v>455</v>
      </c>
      <c r="D937" s="629"/>
      <c r="E937" s="629"/>
      <c r="F937" s="628" t="s">
        <v>835</v>
      </c>
      <c r="G937" s="628" t="s">
        <v>47</v>
      </c>
      <c r="H937" s="763" t="s">
        <v>47</v>
      </c>
      <c r="I937" s="763" t="s">
        <v>804</v>
      </c>
      <c r="J937" s="764" t="s">
        <v>47</v>
      </c>
      <c r="K937" s="763" t="s">
        <v>47</v>
      </c>
      <c r="L937" s="764" t="s">
        <v>47</v>
      </c>
      <c r="M937" s="763" t="s">
        <v>47</v>
      </c>
      <c r="N937" s="765" t="s">
        <v>4011</v>
      </c>
      <c r="O937" s="765">
        <v>3</v>
      </c>
      <c r="P937" s="765">
        <f>VLOOKUP(O937,LOI_LPH[],2,TRUE)</f>
        <v>200</v>
      </c>
    </row>
    <row r="938" spans="1:16" s="580" customFormat="1" ht="21.75" customHeight="1" outlineLevel="2" x14ac:dyDescent="0.25">
      <c r="A938" s="662">
        <v>455</v>
      </c>
      <c r="B938" s="697" t="s">
        <v>833</v>
      </c>
      <c r="C938" s="678" t="s">
        <v>836</v>
      </c>
      <c r="D938" s="691"/>
      <c r="E938" s="691"/>
      <c r="F938" s="666" t="s">
        <v>837</v>
      </c>
      <c r="G938" s="666"/>
      <c r="H938" s="671"/>
      <c r="I938" s="671" t="s">
        <v>804</v>
      </c>
      <c r="J938" s="700"/>
      <c r="K938" s="700"/>
      <c r="L938" s="788"/>
      <c r="M938" s="788"/>
      <c r="N938" s="853" t="s">
        <v>4011</v>
      </c>
      <c r="O938" s="853">
        <v>3</v>
      </c>
      <c r="P938" s="853">
        <f>VLOOKUP(O938,LOI_LPH[],2,TRUE)</f>
        <v>200</v>
      </c>
    </row>
    <row r="939" spans="1:16" s="579" customFormat="1" ht="21.75" customHeight="1" outlineLevel="2" collapsed="1" x14ac:dyDescent="0.2">
      <c r="A939" s="799">
        <v>455</v>
      </c>
      <c r="B939" s="800" t="s">
        <v>833</v>
      </c>
      <c r="C939" s="799" t="s">
        <v>838</v>
      </c>
      <c r="D939" s="801"/>
      <c r="E939" s="801"/>
      <c r="F939" s="800" t="s">
        <v>810</v>
      </c>
      <c r="G939" s="800" t="s">
        <v>66</v>
      </c>
      <c r="H939" s="802"/>
      <c r="I939" s="802" t="s">
        <v>804</v>
      </c>
      <c r="J939" s="790"/>
      <c r="K939" s="802"/>
      <c r="L939" s="790"/>
      <c r="M939" s="802"/>
      <c r="N939" s="803" t="s">
        <v>4011</v>
      </c>
      <c r="O939" s="803">
        <v>3</v>
      </c>
      <c r="P939" s="803">
        <f>VLOOKUP(O939,LOI_LPH[],2,TRUE)</f>
        <v>200</v>
      </c>
    </row>
    <row r="940" spans="1:16" ht="21.75" customHeight="1" outlineLevel="2" x14ac:dyDescent="0.2">
      <c r="A940" s="657">
        <v>455</v>
      </c>
      <c r="B940" s="635" t="s">
        <v>833</v>
      </c>
      <c r="C940" s="634" t="s">
        <v>838</v>
      </c>
      <c r="D940" s="772"/>
      <c r="E940" s="772"/>
      <c r="F940" s="635" t="s">
        <v>1615</v>
      </c>
      <c r="G940" s="705"/>
      <c r="H940" s="639" t="s">
        <v>4021</v>
      </c>
      <c r="I940" s="695"/>
      <c r="J940" s="659"/>
      <c r="K940" s="640" t="s">
        <v>1518</v>
      </c>
      <c r="L940" s="659" t="s">
        <v>1564</v>
      </c>
      <c r="M940" s="655" t="s">
        <v>1955</v>
      </c>
      <c r="N940" s="689" t="s">
        <v>4011</v>
      </c>
      <c r="O940" s="689">
        <v>5</v>
      </c>
      <c r="P940" s="689">
        <f>VLOOKUP(O940,LOI_LPH[],2,TRUE)</f>
        <v>300</v>
      </c>
    </row>
    <row r="941" spans="1:16" s="579" customFormat="1" ht="21.75" customHeight="1" outlineLevel="2" collapsed="1" x14ac:dyDescent="0.2">
      <c r="A941" s="799">
        <v>455</v>
      </c>
      <c r="B941" s="800" t="s">
        <v>833</v>
      </c>
      <c r="C941" s="799" t="s">
        <v>839</v>
      </c>
      <c r="D941" s="801"/>
      <c r="E941" s="801"/>
      <c r="F941" s="800" t="s">
        <v>815</v>
      </c>
      <c r="G941" s="800" t="s">
        <v>783</v>
      </c>
      <c r="H941" s="802"/>
      <c r="I941" s="804" t="s">
        <v>804</v>
      </c>
      <c r="J941" s="790"/>
      <c r="K941" s="802"/>
      <c r="L941" s="790"/>
      <c r="M941" s="802"/>
      <c r="N941" s="803" t="s">
        <v>4011</v>
      </c>
      <c r="O941" s="803">
        <v>3</v>
      </c>
      <c r="P941" s="803">
        <f>VLOOKUP(O941,LOI_LPH[],2,TRUE)</f>
        <v>200</v>
      </c>
    </row>
    <row r="942" spans="1:16" ht="21.75" customHeight="1" outlineLevel="2" x14ac:dyDescent="0.2">
      <c r="A942" s="657">
        <v>455</v>
      </c>
      <c r="B942" s="635" t="s">
        <v>833</v>
      </c>
      <c r="C942" s="634" t="s">
        <v>839</v>
      </c>
      <c r="D942" s="772"/>
      <c r="E942" s="772"/>
      <c r="F942" s="635" t="s">
        <v>1615</v>
      </c>
      <c r="G942" s="705"/>
      <c r="H942" s="639" t="s">
        <v>4021</v>
      </c>
      <c r="I942" s="695"/>
      <c r="J942" s="659"/>
      <c r="K942" s="640" t="s">
        <v>1518</v>
      </c>
      <c r="L942" s="659" t="s">
        <v>1564</v>
      </c>
      <c r="M942" s="655" t="s">
        <v>1956</v>
      </c>
      <c r="N942" s="689" t="s">
        <v>4011</v>
      </c>
      <c r="O942" s="689">
        <v>5</v>
      </c>
      <c r="P942" s="689">
        <f>VLOOKUP(O942,LOI_LPH[],2,TRUE)</f>
        <v>300</v>
      </c>
    </row>
    <row r="943" spans="1:16" s="580" customFormat="1" ht="21.75" customHeight="1" outlineLevel="2" x14ac:dyDescent="0.25">
      <c r="A943" s="662">
        <v>455</v>
      </c>
      <c r="B943" s="697" t="s">
        <v>833</v>
      </c>
      <c r="C943" s="678" t="s">
        <v>840</v>
      </c>
      <c r="D943" s="691"/>
      <c r="E943" s="691"/>
      <c r="F943" s="666" t="s">
        <v>841</v>
      </c>
      <c r="G943" s="666" t="s">
        <v>66</v>
      </c>
      <c r="H943" s="671"/>
      <c r="I943" s="671" t="s">
        <v>66</v>
      </c>
      <c r="J943" s="700"/>
      <c r="K943" s="700"/>
      <c r="L943" s="788"/>
      <c r="M943" s="788"/>
      <c r="N943" s="853" t="s">
        <v>4011</v>
      </c>
      <c r="O943" s="853">
        <v>3</v>
      </c>
      <c r="P943" s="853">
        <f>VLOOKUP(O943,LOI_LPH[],2,TRUE)</f>
        <v>200</v>
      </c>
    </row>
    <row r="944" spans="1:16" ht="21.75" customHeight="1" outlineLevel="2" x14ac:dyDescent="0.2">
      <c r="A944" s="657">
        <v>455</v>
      </c>
      <c r="B944" s="635" t="s">
        <v>833</v>
      </c>
      <c r="C944" s="634" t="s">
        <v>840</v>
      </c>
      <c r="D944" s="772"/>
      <c r="E944" s="772"/>
      <c r="F944" s="635" t="s">
        <v>1615</v>
      </c>
      <c r="G944" s="705"/>
      <c r="H944" s="639" t="s">
        <v>4021</v>
      </c>
      <c r="I944" s="695"/>
      <c r="J944" s="659"/>
      <c r="K944" s="640" t="s">
        <v>1518</v>
      </c>
      <c r="L944" s="659" t="s">
        <v>1564</v>
      </c>
      <c r="M944" s="655" t="s">
        <v>1956</v>
      </c>
      <c r="N944" s="689" t="s">
        <v>4011</v>
      </c>
      <c r="O944" s="689">
        <v>5</v>
      </c>
      <c r="P944" s="689">
        <f>VLOOKUP(O944,LOI_LPH[],2,TRUE)</f>
        <v>300</v>
      </c>
    </row>
    <row r="945" spans="1:16" s="577" customFormat="1" ht="21.75" customHeight="1" outlineLevel="1" x14ac:dyDescent="0.2">
      <c r="A945" s="674">
        <v>456</v>
      </c>
      <c r="B945" s="696" t="s">
        <v>4039</v>
      </c>
      <c r="C945" s="627">
        <v>456</v>
      </c>
      <c r="D945" s="629"/>
      <c r="E945" s="629"/>
      <c r="F945" s="628" t="s">
        <v>844</v>
      </c>
      <c r="G945" s="628" t="s">
        <v>47</v>
      </c>
      <c r="H945" s="763" t="s">
        <v>47</v>
      </c>
      <c r="I945" s="736" t="s">
        <v>66</v>
      </c>
      <c r="J945" s="764" t="s">
        <v>47</v>
      </c>
      <c r="K945" s="763" t="s">
        <v>47</v>
      </c>
      <c r="L945" s="764" t="s">
        <v>47</v>
      </c>
      <c r="M945" s="763" t="s">
        <v>47</v>
      </c>
      <c r="N945" s="765" t="s">
        <v>4011</v>
      </c>
      <c r="O945" s="765">
        <v>3</v>
      </c>
      <c r="P945" s="765">
        <f>VLOOKUP(O945,LOI_LPH[],2,TRUE)</f>
        <v>200</v>
      </c>
    </row>
    <row r="946" spans="1:16" s="580" customFormat="1" ht="21.75" customHeight="1" outlineLevel="2" x14ac:dyDescent="0.25">
      <c r="A946" s="662">
        <v>456</v>
      </c>
      <c r="B946" s="697" t="s">
        <v>4039</v>
      </c>
      <c r="C946" s="678" t="s">
        <v>845</v>
      </c>
      <c r="D946" s="691"/>
      <c r="E946" s="691"/>
      <c r="F946" s="666" t="s">
        <v>846</v>
      </c>
      <c r="G946" s="666"/>
      <c r="H946" s="671"/>
      <c r="I946" s="671" t="s">
        <v>393</v>
      </c>
      <c r="J946" s="700"/>
      <c r="K946" s="700"/>
      <c r="L946" s="788"/>
      <c r="M946" s="788"/>
      <c r="N946" s="853" t="s">
        <v>4011</v>
      </c>
      <c r="O946" s="853">
        <v>3</v>
      </c>
      <c r="P946" s="853">
        <f>VLOOKUP(O946,LOI_LPH[],2,TRUE)</f>
        <v>200</v>
      </c>
    </row>
    <row r="947" spans="1:16" s="580" customFormat="1" ht="21.75" customHeight="1" outlineLevel="2" x14ac:dyDescent="0.25">
      <c r="A947" s="662">
        <v>456</v>
      </c>
      <c r="B947" s="697" t="s">
        <v>4039</v>
      </c>
      <c r="C947" s="678" t="s">
        <v>847</v>
      </c>
      <c r="D947" s="691"/>
      <c r="E947" s="691"/>
      <c r="F947" s="666" t="s">
        <v>848</v>
      </c>
      <c r="G947" s="666" t="s">
        <v>392</v>
      </c>
      <c r="H947" s="671"/>
      <c r="I947" s="671" t="s">
        <v>393</v>
      </c>
      <c r="J947" s="700"/>
      <c r="K947" s="700"/>
      <c r="L947" s="788"/>
      <c r="M947" s="788"/>
      <c r="N947" s="853" t="s">
        <v>4011</v>
      </c>
      <c r="O947" s="853">
        <v>3</v>
      </c>
      <c r="P947" s="853">
        <f>VLOOKUP(O947,LOI_LPH[],2,TRUE)</f>
        <v>200</v>
      </c>
    </row>
    <row r="948" spans="1:16" ht="21.75" customHeight="1" outlineLevel="2" x14ac:dyDescent="0.2">
      <c r="A948" s="657">
        <v>456</v>
      </c>
      <c r="B948" s="635" t="s">
        <v>4039</v>
      </c>
      <c r="C948" s="634" t="s">
        <v>847</v>
      </c>
      <c r="D948" s="772"/>
      <c r="E948" s="772"/>
      <c r="F948" s="635" t="s">
        <v>1967</v>
      </c>
      <c r="G948" s="705"/>
      <c r="H948" s="755" t="s">
        <v>4021</v>
      </c>
      <c r="I948" s="635"/>
      <c r="J948" s="643"/>
      <c r="K948" s="658" t="s">
        <v>3972</v>
      </c>
      <c r="L948" s="643" t="s">
        <v>1568</v>
      </c>
      <c r="M948" s="657" t="s">
        <v>3920</v>
      </c>
      <c r="N948" s="689" t="s">
        <v>4011</v>
      </c>
      <c r="O948" s="689">
        <v>5</v>
      </c>
      <c r="P948" s="689">
        <f>VLOOKUP(O948,LOI_LPH[],2,TRUE)</f>
        <v>300</v>
      </c>
    </row>
    <row r="949" spans="1:16" ht="21.75" customHeight="1" outlineLevel="2" x14ac:dyDescent="0.2">
      <c r="A949" s="657">
        <v>456</v>
      </c>
      <c r="B949" s="635" t="s">
        <v>4039</v>
      </c>
      <c r="C949" s="634" t="s">
        <v>847</v>
      </c>
      <c r="D949" s="772"/>
      <c r="E949" s="772"/>
      <c r="F949" s="635" t="s">
        <v>1968</v>
      </c>
      <c r="G949" s="705"/>
      <c r="H949" s="755" t="s">
        <v>4021</v>
      </c>
      <c r="I949" s="635"/>
      <c r="J949" s="643"/>
      <c r="K949" s="658" t="s">
        <v>3972</v>
      </c>
      <c r="L949" s="643" t="s">
        <v>1568</v>
      </c>
      <c r="M949" s="657" t="s">
        <v>3920</v>
      </c>
      <c r="N949" s="689" t="s">
        <v>4011</v>
      </c>
      <c r="O949" s="689">
        <v>5</v>
      </c>
      <c r="P949" s="689">
        <f>VLOOKUP(O949,LOI_LPH[],2,TRUE)</f>
        <v>300</v>
      </c>
    </row>
    <row r="950" spans="1:16" s="580" customFormat="1" ht="21.75" customHeight="1" outlineLevel="2" x14ac:dyDescent="0.25">
      <c r="A950" s="662">
        <v>456</v>
      </c>
      <c r="B950" s="697" t="s">
        <v>4039</v>
      </c>
      <c r="C950" s="678" t="s">
        <v>849</v>
      </c>
      <c r="D950" s="691"/>
      <c r="E950" s="691"/>
      <c r="F950" s="666" t="s">
        <v>850</v>
      </c>
      <c r="G950" s="666" t="s">
        <v>392</v>
      </c>
      <c r="H950" s="671"/>
      <c r="I950" s="671" t="s">
        <v>393</v>
      </c>
      <c r="J950" s="700"/>
      <c r="K950" s="700"/>
      <c r="L950" s="788"/>
      <c r="M950" s="788"/>
      <c r="N950" s="853" t="s">
        <v>4011</v>
      </c>
      <c r="O950" s="853">
        <v>3</v>
      </c>
      <c r="P950" s="853">
        <f>VLOOKUP(O950,LOI_LPH[],2,TRUE)</f>
        <v>200</v>
      </c>
    </row>
    <row r="951" spans="1:16" ht="21.75" customHeight="1" outlineLevel="2" x14ac:dyDescent="0.2">
      <c r="A951" s="657">
        <v>456</v>
      </c>
      <c r="B951" s="635" t="s">
        <v>4039</v>
      </c>
      <c r="C951" s="634" t="s">
        <v>849</v>
      </c>
      <c r="D951" s="772"/>
      <c r="E951" s="772"/>
      <c r="F951" s="635" t="s">
        <v>1967</v>
      </c>
      <c r="G951" s="705"/>
      <c r="H951" s="755" t="s">
        <v>4021</v>
      </c>
      <c r="I951" s="635"/>
      <c r="J951" s="643"/>
      <c r="K951" s="658" t="s">
        <v>3972</v>
      </c>
      <c r="L951" s="643" t="s">
        <v>1568</v>
      </c>
      <c r="M951" s="657" t="s">
        <v>3920</v>
      </c>
      <c r="N951" s="689" t="s">
        <v>4011</v>
      </c>
      <c r="O951" s="689">
        <v>5</v>
      </c>
      <c r="P951" s="689">
        <f>VLOOKUP(O951,LOI_LPH[],2,TRUE)</f>
        <v>300</v>
      </c>
    </row>
    <row r="952" spans="1:16" ht="21.75" customHeight="1" outlineLevel="2" x14ac:dyDescent="0.2">
      <c r="A952" s="657">
        <v>456</v>
      </c>
      <c r="B952" s="635" t="s">
        <v>4039</v>
      </c>
      <c r="C952" s="634" t="s">
        <v>849</v>
      </c>
      <c r="D952" s="772"/>
      <c r="E952" s="772"/>
      <c r="F952" s="635" t="s">
        <v>1968</v>
      </c>
      <c r="G952" s="705"/>
      <c r="H952" s="755" t="s">
        <v>4021</v>
      </c>
      <c r="I952" s="635"/>
      <c r="J952" s="643"/>
      <c r="K952" s="658" t="s">
        <v>3972</v>
      </c>
      <c r="L952" s="643" t="s">
        <v>1568</v>
      </c>
      <c r="M952" s="657" t="s">
        <v>3920</v>
      </c>
      <c r="N952" s="689" t="s">
        <v>4011</v>
      </c>
      <c r="O952" s="689">
        <v>5</v>
      </c>
      <c r="P952" s="689">
        <f>VLOOKUP(O952,LOI_LPH[],2,TRUE)</f>
        <v>300</v>
      </c>
    </row>
    <row r="953" spans="1:16" ht="21.75" customHeight="1" outlineLevel="2" x14ac:dyDescent="0.2">
      <c r="A953" s="657">
        <v>456</v>
      </c>
      <c r="B953" s="635" t="s">
        <v>4039</v>
      </c>
      <c r="C953" s="634" t="s">
        <v>849</v>
      </c>
      <c r="D953" s="772"/>
      <c r="E953" s="772"/>
      <c r="F953" s="635" t="s">
        <v>1969</v>
      </c>
      <c r="G953" s="705"/>
      <c r="H953" s="755" t="s">
        <v>4021</v>
      </c>
      <c r="I953" s="635"/>
      <c r="J953" s="643"/>
      <c r="K953" s="658" t="s">
        <v>3972</v>
      </c>
      <c r="L953" s="643" t="s">
        <v>1564</v>
      </c>
      <c r="M953" s="657" t="s">
        <v>3920</v>
      </c>
      <c r="N953" s="689" t="s">
        <v>4011</v>
      </c>
      <c r="O953" s="689">
        <v>5</v>
      </c>
      <c r="P953" s="689">
        <f>VLOOKUP(O953,LOI_LPH[],2,TRUE)</f>
        <v>300</v>
      </c>
    </row>
    <row r="954" spans="1:16" ht="21.75" customHeight="1" outlineLevel="2" x14ac:dyDescent="0.2">
      <c r="A954" s="657">
        <v>456</v>
      </c>
      <c r="B954" s="635" t="s">
        <v>4039</v>
      </c>
      <c r="C954" s="634" t="s">
        <v>849</v>
      </c>
      <c r="D954" s="772"/>
      <c r="E954" s="772"/>
      <c r="F954" s="635" t="s">
        <v>1971</v>
      </c>
      <c r="G954" s="705"/>
      <c r="H954" s="755" t="s">
        <v>4021</v>
      </c>
      <c r="I954" s="635"/>
      <c r="J954" s="643"/>
      <c r="K954" s="658" t="s">
        <v>3972</v>
      </c>
      <c r="L954" s="643" t="s">
        <v>1568</v>
      </c>
      <c r="M954" s="657" t="s">
        <v>3920</v>
      </c>
      <c r="N954" s="689" t="s">
        <v>4011</v>
      </c>
      <c r="O954" s="689">
        <v>5</v>
      </c>
      <c r="P954" s="689">
        <f>VLOOKUP(O954,LOI_LPH[],2,TRUE)</f>
        <v>300</v>
      </c>
    </row>
    <row r="955" spans="1:16" ht="21.75" customHeight="1" outlineLevel="2" x14ac:dyDescent="0.2">
      <c r="A955" s="657">
        <v>456</v>
      </c>
      <c r="B955" s="635" t="s">
        <v>4039</v>
      </c>
      <c r="C955" s="634" t="s">
        <v>849</v>
      </c>
      <c r="D955" s="772"/>
      <c r="E955" s="772"/>
      <c r="F955" s="635" t="s">
        <v>1970</v>
      </c>
      <c r="G955" s="705"/>
      <c r="H955" s="755" t="s">
        <v>4021</v>
      </c>
      <c r="I955" s="635"/>
      <c r="J955" s="643"/>
      <c r="K955" s="658" t="s">
        <v>1518</v>
      </c>
      <c r="L955" s="643" t="s">
        <v>1564</v>
      </c>
      <c r="M955" s="657" t="s">
        <v>1567</v>
      </c>
      <c r="N955" s="689" t="s">
        <v>4011</v>
      </c>
      <c r="O955" s="689">
        <v>5</v>
      </c>
      <c r="P955" s="689">
        <f>VLOOKUP(O955,LOI_LPH[],2,TRUE)</f>
        <v>300</v>
      </c>
    </row>
    <row r="956" spans="1:16" s="580" customFormat="1" ht="21.75" customHeight="1" outlineLevel="2" x14ac:dyDescent="0.25">
      <c r="A956" s="662">
        <v>456</v>
      </c>
      <c r="B956" s="697" t="s">
        <v>4039</v>
      </c>
      <c r="C956" s="678" t="s">
        <v>851</v>
      </c>
      <c r="D956" s="691"/>
      <c r="E956" s="691"/>
      <c r="F956" s="666" t="s">
        <v>852</v>
      </c>
      <c r="G956" s="666" t="s">
        <v>392</v>
      </c>
      <c r="H956" s="671"/>
      <c r="I956" s="671" t="s">
        <v>393</v>
      </c>
      <c r="J956" s="700"/>
      <c r="K956" s="700"/>
      <c r="L956" s="788"/>
      <c r="M956" s="788"/>
      <c r="N956" s="853" t="s">
        <v>4011</v>
      </c>
      <c r="O956" s="853">
        <v>3</v>
      </c>
      <c r="P956" s="853">
        <f>VLOOKUP(O956,LOI_LPH[],2,TRUE)</f>
        <v>200</v>
      </c>
    </row>
    <row r="957" spans="1:16" s="580" customFormat="1" ht="21.75" customHeight="1" outlineLevel="2" x14ac:dyDescent="0.25">
      <c r="A957" s="662">
        <v>456</v>
      </c>
      <c r="B957" s="697" t="s">
        <v>4039</v>
      </c>
      <c r="C957" s="678" t="s">
        <v>853</v>
      </c>
      <c r="D957" s="691"/>
      <c r="E957" s="691"/>
      <c r="F957" s="666" t="s">
        <v>854</v>
      </c>
      <c r="G957" s="666" t="s">
        <v>392</v>
      </c>
      <c r="H957" s="671"/>
      <c r="I957" s="671" t="s">
        <v>393</v>
      </c>
      <c r="J957" s="700"/>
      <c r="K957" s="700"/>
      <c r="L957" s="788"/>
      <c r="M957" s="788"/>
      <c r="N957" s="853" t="s">
        <v>4011</v>
      </c>
      <c r="O957" s="853">
        <v>3</v>
      </c>
      <c r="P957" s="853">
        <f>VLOOKUP(O957,LOI_LPH[],2,TRUE)</f>
        <v>200</v>
      </c>
    </row>
    <row r="958" spans="1:16" s="580" customFormat="1" ht="21.75" customHeight="1" outlineLevel="2" x14ac:dyDescent="0.25">
      <c r="A958" s="662">
        <v>456</v>
      </c>
      <c r="B958" s="697" t="s">
        <v>4039</v>
      </c>
      <c r="C958" s="678" t="s">
        <v>855</v>
      </c>
      <c r="D958" s="691"/>
      <c r="E958" s="691"/>
      <c r="F958" s="666" t="s">
        <v>856</v>
      </c>
      <c r="G958" s="666" t="s">
        <v>392</v>
      </c>
      <c r="H958" s="671"/>
      <c r="I958" s="671" t="s">
        <v>393</v>
      </c>
      <c r="J958" s="700"/>
      <c r="K958" s="700"/>
      <c r="L958" s="788"/>
      <c r="M958" s="788"/>
      <c r="N958" s="853" t="s">
        <v>4011</v>
      </c>
      <c r="O958" s="853">
        <v>3</v>
      </c>
      <c r="P958" s="853">
        <f>VLOOKUP(O958,LOI_LPH[],2,TRUE)</f>
        <v>200</v>
      </c>
    </row>
    <row r="959" spans="1:16" s="580" customFormat="1" ht="21.75" customHeight="1" outlineLevel="2" x14ac:dyDescent="0.25">
      <c r="A959" s="662">
        <v>456</v>
      </c>
      <c r="B959" s="697" t="s">
        <v>4039</v>
      </c>
      <c r="C959" s="678" t="s">
        <v>857</v>
      </c>
      <c r="D959" s="691"/>
      <c r="E959" s="691"/>
      <c r="F959" s="666" t="s">
        <v>4038</v>
      </c>
      <c r="G959" s="666" t="s">
        <v>392</v>
      </c>
      <c r="H959" s="671"/>
      <c r="I959" s="671" t="s">
        <v>393</v>
      </c>
      <c r="J959" s="700"/>
      <c r="K959" s="700"/>
      <c r="L959" s="788"/>
      <c r="M959" s="788"/>
      <c r="N959" s="853" t="s">
        <v>4011</v>
      </c>
      <c r="O959" s="853">
        <v>3</v>
      </c>
      <c r="P959" s="853">
        <f>VLOOKUP(O959,LOI_LPH[],2,TRUE)</f>
        <v>200</v>
      </c>
    </row>
    <row r="960" spans="1:16" s="580" customFormat="1" ht="21.75" customHeight="1" outlineLevel="2" x14ac:dyDescent="0.25">
      <c r="A960" s="662">
        <v>456</v>
      </c>
      <c r="B960" s="697" t="s">
        <v>4039</v>
      </c>
      <c r="C960" s="678" t="s">
        <v>859</v>
      </c>
      <c r="D960" s="691"/>
      <c r="E960" s="691"/>
      <c r="F960" s="666" t="s">
        <v>860</v>
      </c>
      <c r="G960" s="666" t="s">
        <v>392</v>
      </c>
      <c r="H960" s="671"/>
      <c r="I960" s="671" t="s">
        <v>393</v>
      </c>
      <c r="J960" s="700"/>
      <c r="K960" s="700"/>
      <c r="L960" s="788"/>
      <c r="M960" s="788"/>
      <c r="N960" s="853" t="s">
        <v>4011</v>
      </c>
      <c r="O960" s="853">
        <v>3</v>
      </c>
      <c r="P960" s="853">
        <f>VLOOKUP(O960,LOI_LPH[],2,TRUE)</f>
        <v>200</v>
      </c>
    </row>
    <row r="961" spans="1:16" s="577" customFormat="1" ht="21.75" customHeight="1" outlineLevel="1" x14ac:dyDescent="0.2">
      <c r="A961" s="627">
        <v>457</v>
      </c>
      <c r="B961" s="696" t="s">
        <v>862</v>
      </c>
      <c r="C961" s="627">
        <v>457</v>
      </c>
      <c r="D961" s="629"/>
      <c r="E961" s="629"/>
      <c r="F961" s="628" t="s">
        <v>862</v>
      </c>
      <c r="G961" s="628" t="s">
        <v>783</v>
      </c>
      <c r="H961" s="763" t="s">
        <v>47</v>
      </c>
      <c r="I961" s="736" t="s">
        <v>804</v>
      </c>
      <c r="J961" s="764" t="s">
        <v>47</v>
      </c>
      <c r="K961" s="763" t="s">
        <v>47</v>
      </c>
      <c r="L961" s="764" t="s">
        <v>47</v>
      </c>
      <c r="M961" s="763" t="s">
        <v>47</v>
      </c>
      <c r="N961" s="765" t="s">
        <v>3993</v>
      </c>
      <c r="O961" s="765">
        <v>3</v>
      </c>
      <c r="P961" s="765">
        <f>VLOOKUP(O961,LOI_LPH[],2,TRUE)</f>
        <v>200</v>
      </c>
    </row>
    <row r="962" spans="1:16" s="901" customFormat="1" ht="21.75" customHeight="1" outlineLevel="1" x14ac:dyDescent="0.2">
      <c r="A962" s="894">
        <v>458</v>
      </c>
      <c r="B962" s="895" t="s">
        <v>865</v>
      </c>
      <c r="C962" s="896">
        <v>458</v>
      </c>
      <c r="D962" s="897"/>
      <c r="E962" s="897"/>
      <c r="F962" s="895" t="s">
        <v>865</v>
      </c>
      <c r="G962" s="895" t="s">
        <v>66</v>
      </c>
      <c r="H962" s="898" t="s">
        <v>47</v>
      </c>
      <c r="I962" s="898" t="s">
        <v>711</v>
      </c>
      <c r="J962" s="899" t="s">
        <v>47</v>
      </c>
      <c r="K962" s="898" t="s">
        <v>47</v>
      </c>
      <c r="L962" s="899" t="s">
        <v>47</v>
      </c>
      <c r="M962" s="898" t="s">
        <v>47</v>
      </c>
      <c r="N962" s="900" t="s">
        <v>4011</v>
      </c>
      <c r="O962" s="900">
        <v>3</v>
      </c>
      <c r="P962" s="900">
        <f>VLOOKUP(O962,LOI_LPH[],2,TRUE)</f>
        <v>200</v>
      </c>
    </row>
    <row r="963" spans="1:16" s="892" customFormat="1" ht="21.75" customHeight="1" outlineLevel="2" x14ac:dyDescent="0.2">
      <c r="A963" s="882">
        <v>458</v>
      </c>
      <c r="B963" s="886" t="s">
        <v>865</v>
      </c>
      <c r="C963" s="884">
        <v>458</v>
      </c>
      <c r="D963" s="885"/>
      <c r="E963" s="885"/>
      <c r="F963" s="886" t="s">
        <v>1615</v>
      </c>
      <c r="G963" s="887"/>
      <c r="H963" s="888" t="s">
        <v>4021</v>
      </c>
      <c r="I963" s="886"/>
      <c r="J963" s="889"/>
      <c r="K963" s="890" t="s">
        <v>1518</v>
      </c>
      <c r="L963" s="889" t="s">
        <v>1564</v>
      </c>
      <c r="M963" s="882" t="s">
        <v>1979</v>
      </c>
      <c r="N963" s="891" t="s">
        <v>4011</v>
      </c>
      <c r="O963" s="891">
        <v>5</v>
      </c>
      <c r="P963" s="891">
        <f>VLOOKUP(O963,LOI_LPH[],2,TRUE)</f>
        <v>300</v>
      </c>
    </row>
    <row r="964" spans="1:16" s="892" customFormat="1" ht="21.75" customHeight="1" outlineLevel="2" x14ac:dyDescent="0.2">
      <c r="A964" s="882">
        <v>458</v>
      </c>
      <c r="B964" s="886" t="s">
        <v>865</v>
      </c>
      <c r="C964" s="884">
        <v>458</v>
      </c>
      <c r="D964" s="885"/>
      <c r="E964" s="885"/>
      <c r="F964" s="886" t="s">
        <v>1980</v>
      </c>
      <c r="G964" s="887"/>
      <c r="H964" s="888" t="s">
        <v>4021</v>
      </c>
      <c r="I964" s="886"/>
      <c r="J964" s="889"/>
      <c r="K964" s="890" t="s">
        <v>3972</v>
      </c>
      <c r="L964" s="889" t="s">
        <v>1568</v>
      </c>
      <c r="M964" s="882" t="s">
        <v>3920</v>
      </c>
      <c r="N964" s="891" t="s">
        <v>4011</v>
      </c>
      <c r="O964" s="891">
        <v>5</v>
      </c>
      <c r="P964" s="891">
        <f>VLOOKUP(O964,LOI_LPH[],2,TRUE)</f>
        <v>300</v>
      </c>
    </row>
    <row r="965" spans="1:16" s="892" customFormat="1" ht="21.75" customHeight="1" outlineLevel="2" x14ac:dyDescent="0.2">
      <c r="A965" s="882">
        <v>458</v>
      </c>
      <c r="B965" s="886" t="s">
        <v>865</v>
      </c>
      <c r="C965" s="884">
        <v>458</v>
      </c>
      <c r="D965" s="885"/>
      <c r="E965" s="885"/>
      <c r="F965" s="886" t="s">
        <v>1981</v>
      </c>
      <c r="G965" s="887"/>
      <c r="H965" s="888" t="s">
        <v>4021</v>
      </c>
      <c r="I965" s="886"/>
      <c r="J965" s="889"/>
      <c r="K965" s="890" t="s">
        <v>3972</v>
      </c>
      <c r="L965" s="889" t="s">
        <v>1568</v>
      </c>
      <c r="M965" s="882" t="s">
        <v>3920</v>
      </c>
      <c r="N965" s="891" t="s">
        <v>4011</v>
      </c>
      <c r="O965" s="891">
        <v>5</v>
      </c>
      <c r="P965" s="891">
        <f>VLOOKUP(O965,LOI_LPH[],2,TRUE)</f>
        <v>300</v>
      </c>
    </row>
    <row r="966" spans="1:16" s="892" customFormat="1" ht="21.75" customHeight="1" outlineLevel="2" x14ac:dyDescent="0.2">
      <c r="A966" s="882">
        <v>458</v>
      </c>
      <c r="B966" s="886" t="s">
        <v>865</v>
      </c>
      <c r="C966" s="884">
        <v>458</v>
      </c>
      <c r="D966" s="885"/>
      <c r="E966" s="885"/>
      <c r="F966" s="886" t="s">
        <v>1982</v>
      </c>
      <c r="G966" s="887"/>
      <c r="H966" s="888" t="s">
        <v>4021</v>
      </c>
      <c r="I966" s="886"/>
      <c r="J966" s="889"/>
      <c r="K966" s="890" t="s">
        <v>3972</v>
      </c>
      <c r="L966" s="889" t="s">
        <v>1568</v>
      </c>
      <c r="M966" s="882" t="s">
        <v>3920</v>
      </c>
      <c r="N966" s="891" t="s">
        <v>4011</v>
      </c>
      <c r="O966" s="891">
        <v>5</v>
      </c>
      <c r="P966" s="891">
        <f>VLOOKUP(O966,LOI_LPH[],2,TRUE)</f>
        <v>300</v>
      </c>
    </row>
    <row r="967" spans="1:16" s="892" customFormat="1" ht="21.75" customHeight="1" outlineLevel="2" x14ac:dyDescent="0.2">
      <c r="A967" s="882">
        <v>458</v>
      </c>
      <c r="B967" s="886" t="s">
        <v>865</v>
      </c>
      <c r="C967" s="884">
        <v>458</v>
      </c>
      <c r="D967" s="885"/>
      <c r="E967" s="885"/>
      <c r="F967" s="886" t="s">
        <v>1983</v>
      </c>
      <c r="G967" s="887"/>
      <c r="H967" s="888" t="s">
        <v>4021</v>
      </c>
      <c r="I967" s="886"/>
      <c r="J967" s="889"/>
      <c r="K967" s="890" t="s">
        <v>1518</v>
      </c>
      <c r="L967" s="889" t="s">
        <v>1564</v>
      </c>
      <c r="M967" s="882" t="s">
        <v>1984</v>
      </c>
      <c r="N967" s="891" t="s">
        <v>4011</v>
      </c>
      <c r="O967" s="891">
        <v>5</v>
      </c>
      <c r="P967" s="891">
        <f>VLOOKUP(O967,LOI_LPH[],2,TRUE)</f>
        <v>300</v>
      </c>
    </row>
    <row r="968" spans="1:16" s="892" customFormat="1" ht="21.75" customHeight="1" outlineLevel="2" x14ac:dyDescent="0.2">
      <c r="A968" s="882">
        <v>458</v>
      </c>
      <c r="B968" s="886" t="s">
        <v>865</v>
      </c>
      <c r="C968" s="884">
        <v>458</v>
      </c>
      <c r="D968" s="885"/>
      <c r="E968" s="885"/>
      <c r="F968" s="886" t="s">
        <v>1985</v>
      </c>
      <c r="G968" s="887"/>
      <c r="H968" s="888" t="s">
        <v>4021</v>
      </c>
      <c r="I968" s="886"/>
      <c r="J968" s="889"/>
      <c r="K968" s="890" t="s">
        <v>3972</v>
      </c>
      <c r="L968" s="889" t="s">
        <v>1568</v>
      </c>
      <c r="M968" s="882" t="s">
        <v>3920</v>
      </c>
      <c r="N968" s="891" t="s">
        <v>4011</v>
      </c>
      <c r="O968" s="891">
        <v>5</v>
      </c>
      <c r="P968" s="891">
        <f>VLOOKUP(O968,LOI_LPH[],2,TRUE)</f>
        <v>300</v>
      </c>
    </row>
    <row r="969" spans="1:16" s="577" customFormat="1" ht="21.75" customHeight="1" outlineLevel="1" x14ac:dyDescent="0.2">
      <c r="A969" s="674">
        <v>459</v>
      </c>
      <c r="B969" s="628" t="s">
        <v>869</v>
      </c>
      <c r="C969" s="627">
        <v>459</v>
      </c>
      <c r="D969" s="629"/>
      <c r="E969" s="629"/>
      <c r="F969" s="628" t="s">
        <v>871</v>
      </c>
      <c r="G969" s="628" t="s">
        <v>783</v>
      </c>
      <c r="H969" s="763" t="s">
        <v>47</v>
      </c>
      <c r="I969" s="763" t="s">
        <v>804</v>
      </c>
      <c r="J969" s="764" t="s">
        <v>47</v>
      </c>
      <c r="K969" s="763" t="s">
        <v>47</v>
      </c>
      <c r="L969" s="764" t="s">
        <v>47</v>
      </c>
      <c r="M969" s="763" t="s">
        <v>47</v>
      </c>
      <c r="N969" s="765" t="s">
        <v>4011</v>
      </c>
      <c r="O969" s="765">
        <v>3</v>
      </c>
      <c r="P969" s="765">
        <f>VLOOKUP(O969,LOI_LPH[],2,TRUE)</f>
        <v>200</v>
      </c>
    </row>
    <row r="970" spans="1:16" s="577" customFormat="1" ht="21.75" customHeight="1" outlineLevel="1" x14ac:dyDescent="0.2">
      <c r="A970" s="716">
        <v>460</v>
      </c>
      <c r="B970" s="717" t="s">
        <v>872</v>
      </c>
      <c r="C970" s="716">
        <v>460</v>
      </c>
      <c r="D970" s="719"/>
      <c r="E970" s="719"/>
      <c r="F970" s="720" t="s">
        <v>873</v>
      </c>
      <c r="G970" s="720" t="s">
        <v>47</v>
      </c>
      <c r="H970" s="785" t="s">
        <v>47</v>
      </c>
      <c r="I970" s="785" t="s">
        <v>47</v>
      </c>
      <c r="J970" s="786" t="s">
        <v>47</v>
      </c>
      <c r="K970" s="785" t="s">
        <v>47</v>
      </c>
      <c r="L970" s="786" t="s">
        <v>47</v>
      </c>
      <c r="M970" s="785" t="s">
        <v>47</v>
      </c>
      <c r="N970" s="787" t="s">
        <v>47</v>
      </c>
      <c r="O970" s="787" t="s">
        <v>47</v>
      </c>
      <c r="P970" s="787" t="str">
        <f>VLOOKUP(O970,LOI_LPH[],2,TRUE)</f>
        <v>-</v>
      </c>
    </row>
    <row r="971" spans="1:16" s="577" customFormat="1" ht="21.75" customHeight="1" outlineLevel="1" x14ac:dyDescent="0.2">
      <c r="A971" s="674">
        <v>461</v>
      </c>
      <c r="B971" s="696" t="s">
        <v>874</v>
      </c>
      <c r="C971" s="627">
        <v>461</v>
      </c>
      <c r="D971" s="629"/>
      <c r="E971" s="629"/>
      <c r="F971" s="628" t="s">
        <v>1986</v>
      </c>
      <c r="G971" s="628" t="s">
        <v>47</v>
      </c>
      <c r="H971" s="763" t="s">
        <v>47</v>
      </c>
      <c r="I971" s="763" t="s">
        <v>877</v>
      </c>
      <c r="J971" s="764" t="s">
        <v>47</v>
      </c>
      <c r="K971" s="763" t="s">
        <v>47</v>
      </c>
      <c r="L971" s="764" t="s">
        <v>47</v>
      </c>
      <c r="M971" s="763" t="s">
        <v>47</v>
      </c>
      <c r="N971" s="765" t="s">
        <v>47</v>
      </c>
      <c r="O971" s="765" t="s">
        <v>47</v>
      </c>
      <c r="P971" s="765" t="str">
        <f>VLOOKUP(O971,LOI_LPH[],2,TRUE)</f>
        <v>-</v>
      </c>
    </row>
    <row r="972" spans="1:16" s="579" customFormat="1" ht="21.75" customHeight="1" outlineLevel="2" collapsed="1" x14ac:dyDescent="0.2">
      <c r="A972" s="774">
        <v>461</v>
      </c>
      <c r="B972" s="758" t="s">
        <v>874</v>
      </c>
      <c r="C972" s="774" t="s">
        <v>880</v>
      </c>
      <c r="D972" s="805"/>
      <c r="E972" s="805"/>
      <c r="F972" s="758" t="s">
        <v>881</v>
      </c>
      <c r="G972" s="758" t="s">
        <v>882</v>
      </c>
      <c r="H972" s="748" t="s">
        <v>47</v>
      </c>
      <c r="I972" s="802" t="s">
        <v>882</v>
      </c>
      <c r="J972" s="790"/>
      <c r="K972" s="748" t="s">
        <v>47</v>
      </c>
      <c r="L972" s="749" t="s">
        <v>47</v>
      </c>
      <c r="M972" s="748" t="s">
        <v>47</v>
      </c>
      <c r="N972" s="757" t="s">
        <v>3918</v>
      </c>
      <c r="O972" s="757">
        <v>5</v>
      </c>
      <c r="P972" s="757">
        <f>VLOOKUP(O972,LOI_LPH[],2,TRUE)</f>
        <v>300</v>
      </c>
    </row>
    <row r="973" spans="1:16" ht="21.75" customHeight="1" outlineLevel="2" x14ac:dyDescent="0.25">
      <c r="A973" s="657">
        <v>461</v>
      </c>
      <c r="B973" s="635" t="s">
        <v>874</v>
      </c>
      <c r="C973" s="657" t="s">
        <v>880</v>
      </c>
      <c r="D973" s="690"/>
      <c r="E973" s="690"/>
      <c r="F973" s="635" t="s">
        <v>1987</v>
      </c>
      <c r="G973" s="705"/>
      <c r="H973" s="639" t="s">
        <v>4021</v>
      </c>
      <c r="I973" s="695" t="s">
        <v>1516</v>
      </c>
      <c r="J973" s="659"/>
      <c r="K973" s="655" t="s">
        <v>1542</v>
      </c>
      <c r="L973" s="659" t="s">
        <v>1564</v>
      </c>
      <c r="M973" s="655" t="s">
        <v>1988</v>
      </c>
      <c r="N973" s="689" t="s">
        <v>3918</v>
      </c>
      <c r="O973" s="689">
        <v>5</v>
      </c>
      <c r="P973" s="689">
        <f>VLOOKUP(O973,LOI_LPH[],2,TRUE)</f>
        <v>300</v>
      </c>
    </row>
    <row r="974" spans="1:16" ht="21.75" customHeight="1" outlineLevel="2" x14ac:dyDescent="0.2">
      <c r="A974" s="657">
        <v>461</v>
      </c>
      <c r="B974" s="635" t="s">
        <v>874</v>
      </c>
      <c r="C974" s="657" t="s">
        <v>880</v>
      </c>
      <c r="D974" s="690"/>
      <c r="E974" s="690"/>
      <c r="F974" s="635" t="s">
        <v>1989</v>
      </c>
      <c r="G974" s="705"/>
      <c r="H974" s="639" t="s">
        <v>4021</v>
      </c>
      <c r="I974" s="695"/>
      <c r="J974" s="659"/>
      <c r="K974" s="640" t="s">
        <v>3972</v>
      </c>
      <c r="L974" s="659" t="s">
        <v>4058</v>
      </c>
      <c r="M974" s="655" t="s">
        <v>1569</v>
      </c>
      <c r="N974" s="689" t="s">
        <v>3918</v>
      </c>
      <c r="O974" s="689">
        <v>5</v>
      </c>
      <c r="P974" s="689">
        <f>VLOOKUP(O974,LOI_LPH[],2,TRUE)</f>
        <v>300</v>
      </c>
    </row>
    <row r="975" spans="1:16" ht="21.75" customHeight="1" outlineLevel="2" x14ac:dyDescent="0.2">
      <c r="A975" s="657">
        <v>461</v>
      </c>
      <c r="B975" s="635" t="s">
        <v>874</v>
      </c>
      <c r="C975" s="657" t="s">
        <v>880</v>
      </c>
      <c r="D975" s="690"/>
      <c r="E975" s="690"/>
      <c r="F975" s="635" t="s">
        <v>1990</v>
      </c>
      <c r="G975" s="705"/>
      <c r="H975" s="639" t="s">
        <v>4021</v>
      </c>
      <c r="I975" s="695"/>
      <c r="J975" s="659"/>
      <c r="K975" s="640" t="s">
        <v>3972</v>
      </c>
      <c r="L975" s="659" t="s">
        <v>1568</v>
      </c>
      <c r="M975" s="655" t="s">
        <v>1569</v>
      </c>
      <c r="N975" s="689" t="s">
        <v>3918</v>
      </c>
      <c r="O975" s="689">
        <v>5</v>
      </c>
      <c r="P975" s="689">
        <f>VLOOKUP(O975,LOI_LPH[],2,TRUE)</f>
        <v>300</v>
      </c>
    </row>
    <row r="976" spans="1:16" ht="21.75" customHeight="1" outlineLevel="2" x14ac:dyDescent="0.2">
      <c r="A976" s="657">
        <v>461</v>
      </c>
      <c r="B976" s="635" t="s">
        <v>874</v>
      </c>
      <c r="C976" s="657" t="s">
        <v>880</v>
      </c>
      <c r="D976" s="690"/>
      <c r="E976" s="690"/>
      <c r="F976" s="635" t="s">
        <v>1991</v>
      </c>
      <c r="G976" s="705"/>
      <c r="H976" s="639" t="s">
        <v>4021</v>
      </c>
      <c r="I976" s="695"/>
      <c r="J976" s="659"/>
      <c r="K976" s="640" t="s">
        <v>3972</v>
      </c>
      <c r="L976" s="659" t="s">
        <v>1596</v>
      </c>
      <c r="M976" s="655" t="s">
        <v>1569</v>
      </c>
      <c r="N976" s="689" t="s">
        <v>3918</v>
      </c>
      <c r="O976" s="689">
        <v>5</v>
      </c>
      <c r="P976" s="689">
        <f>VLOOKUP(O976,LOI_LPH[],2,TRUE)</f>
        <v>300</v>
      </c>
    </row>
    <row r="977" spans="1:16" ht="21.75" customHeight="1" outlineLevel="2" x14ac:dyDescent="0.2">
      <c r="A977" s="657">
        <v>461</v>
      </c>
      <c r="B977" s="635" t="s">
        <v>874</v>
      </c>
      <c r="C977" s="657" t="s">
        <v>880</v>
      </c>
      <c r="D977" s="690"/>
      <c r="E977" s="690"/>
      <c r="F977" s="635" t="s">
        <v>1992</v>
      </c>
      <c r="G977" s="705"/>
      <c r="H977" s="639" t="s">
        <v>4021</v>
      </c>
      <c r="I977" s="695"/>
      <c r="J977" s="659"/>
      <c r="K977" s="640" t="s">
        <v>3972</v>
      </c>
      <c r="L977" s="659" t="s">
        <v>1564</v>
      </c>
      <c r="M977" s="655" t="s">
        <v>1569</v>
      </c>
      <c r="N977" s="689" t="s">
        <v>3918</v>
      </c>
      <c r="O977" s="689">
        <v>5</v>
      </c>
      <c r="P977" s="689">
        <f>VLOOKUP(O977,LOI_LPH[],2,TRUE)</f>
        <v>300</v>
      </c>
    </row>
    <row r="978" spans="1:16" s="579" customFormat="1" ht="21.75" customHeight="1" outlineLevel="2" collapsed="1" x14ac:dyDescent="0.2">
      <c r="A978" s="799">
        <v>461</v>
      </c>
      <c r="B978" s="800" t="s">
        <v>874</v>
      </c>
      <c r="C978" s="799" t="s">
        <v>884</v>
      </c>
      <c r="D978" s="801"/>
      <c r="E978" s="801"/>
      <c r="F978" s="800" t="s">
        <v>885</v>
      </c>
      <c r="G978" s="758" t="s">
        <v>882</v>
      </c>
      <c r="H978" s="802"/>
      <c r="I978" s="802" t="s">
        <v>882</v>
      </c>
      <c r="J978" s="790"/>
      <c r="K978" s="802"/>
      <c r="L978" s="790"/>
      <c r="M978" s="802"/>
      <c r="N978" s="803" t="s">
        <v>3918</v>
      </c>
      <c r="O978" s="803">
        <v>3</v>
      </c>
      <c r="P978" s="803">
        <f>VLOOKUP(O978,LOI_LPH[],2,TRUE)</f>
        <v>200</v>
      </c>
    </row>
    <row r="979" spans="1:16" s="579" customFormat="1" ht="21.75" customHeight="1" outlineLevel="2" collapsed="1" x14ac:dyDescent="0.2">
      <c r="A979" s="799">
        <v>461</v>
      </c>
      <c r="B979" s="800" t="s">
        <v>874</v>
      </c>
      <c r="C979" s="799" t="s">
        <v>886</v>
      </c>
      <c r="D979" s="801"/>
      <c r="E979" s="801"/>
      <c r="F979" s="800" t="s">
        <v>887</v>
      </c>
      <c r="G979" s="758" t="s">
        <v>882</v>
      </c>
      <c r="H979" s="802"/>
      <c r="I979" s="802" t="s">
        <v>882</v>
      </c>
      <c r="J979" s="790"/>
      <c r="K979" s="802"/>
      <c r="L979" s="790"/>
      <c r="M979" s="802"/>
      <c r="N979" s="803" t="s">
        <v>3918</v>
      </c>
      <c r="O979" s="803">
        <v>3</v>
      </c>
      <c r="P979" s="803">
        <f>VLOOKUP(O979,LOI_LPH[],2,TRUE)</f>
        <v>200</v>
      </c>
    </row>
    <row r="980" spans="1:16" s="579" customFormat="1" ht="21.75" customHeight="1" outlineLevel="2" collapsed="1" x14ac:dyDescent="0.2">
      <c r="A980" s="799">
        <v>461</v>
      </c>
      <c r="B980" s="800" t="s">
        <v>874</v>
      </c>
      <c r="C980" s="799" t="s">
        <v>888</v>
      </c>
      <c r="D980" s="801"/>
      <c r="E980" s="801"/>
      <c r="F980" s="800" t="s">
        <v>889</v>
      </c>
      <c r="G980" s="758" t="s">
        <v>882</v>
      </c>
      <c r="H980" s="802"/>
      <c r="I980" s="802" t="s">
        <v>882</v>
      </c>
      <c r="J980" s="790"/>
      <c r="K980" s="802"/>
      <c r="L980" s="790"/>
      <c r="M980" s="802"/>
      <c r="N980" s="803" t="s">
        <v>3918</v>
      </c>
      <c r="O980" s="803">
        <v>3</v>
      </c>
      <c r="P980" s="803">
        <f>VLOOKUP(O980,LOI_LPH[],2,TRUE)</f>
        <v>200</v>
      </c>
    </row>
    <row r="981" spans="1:16" s="579" customFormat="1" ht="21.75" customHeight="1" outlineLevel="2" collapsed="1" x14ac:dyDescent="0.2">
      <c r="A981" s="799">
        <v>461</v>
      </c>
      <c r="B981" s="800" t="s">
        <v>874</v>
      </c>
      <c r="C981" s="799" t="s">
        <v>890</v>
      </c>
      <c r="D981" s="801"/>
      <c r="E981" s="801"/>
      <c r="F981" s="800" t="s">
        <v>891</v>
      </c>
      <c r="G981" s="758" t="s">
        <v>882</v>
      </c>
      <c r="H981" s="802"/>
      <c r="I981" s="802" t="s">
        <v>882</v>
      </c>
      <c r="J981" s="790"/>
      <c r="K981" s="802"/>
      <c r="L981" s="790"/>
      <c r="M981" s="802"/>
      <c r="N981" s="803" t="s">
        <v>3918</v>
      </c>
      <c r="O981" s="803">
        <v>3</v>
      </c>
      <c r="P981" s="803">
        <f>VLOOKUP(O981,LOI_LPH[],2,TRUE)</f>
        <v>200</v>
      </c>
    </row>
    <row r="982" spans="1:16" ht="21.75" customHeight="1" outlineLevel="2" x14ac:dyDescent="0.2">
      <c r="A982" s="657">
        <v>461</v>
      </c>
      <c r="B982" s="635" t="s">
        <v>874</v>
      </c>
      <c r="C982" s="657" t="s">
        <v>890</v>
      </c>
      <c r="D982" s="690"/>
      <c r="E982" s="690"/>
      <c r="F982" s="635" t="s">
        <v>1996</v>
      </c>
      <c r="G982" s="705"/>
      <c r="H982" s="639" t="s">
        <v>4021</v>
      </c>
      <c r="I982" s="695"/>
      <c r="J982" s="659"/>
      <c r="K982" s="640" t="s">
        <v>1518</v>
      </c>
      <c r="L982" s="659" t="s">
        <v>1564</v>
      </c>
      <c r="M982" s="655" t="s">
        <v>1997</v>
      </c>
      <c r="N982" s="689" t="s">
        <v>3918</v>
      </c>
      <c r="O982" s="689">
        <v>5</v>
      </c>
      <c r="P982" s="689">
        <f>VLOOKUP(O982,LOI_LPH[],2,TRUE)</f>
        <v>300</v>
      </c>
    </row>
    <row r="983" spans="1:16" ht="21.75" customHeight="1" outlineLevel="2" x14ac:dyDescent="0.2">
      <c r="A983" s="657">
        <v>461</v>
      </c>
      <c r="B983" s="635" t="s">
        <v>874</v>
      </c>
      <c r="C983" s="657" t="s">
        <v>890</v>
      </c>
      <c r="D983" s="690"/>
      <c r="E983" s="690"/>
      <c r="F983" s="635" t="s">
        <v>1998</v>
      </c>
      <c r="G983" s="705"/>
      <c r="H983" s="639" t="s">
        <v>4021</v>
      </c>
      <c r="I983" s="695"/>
      <c r="J983" s="659"/>
      <c r="K983" s="640" t="s">
        <v>3972</v>
      </c>
      <c r="L983" s="659" t="s">
        <v>1564</v>
      </c>
      <c r="M983" s="655" t="s">
        <v>1569</v>
      </c>
      <c r="N983" s="689" t="s">
        <v>3918</v>
      </c>
      <c r="O983" s="689">
        <v>5</v>
      </c>
      <c r="P983" s="689">
        <f>VLOOKUP(O983,LOI_LPH[],2,TRUE)</f>
        <v>300</v>
      </c>
    </row>
    <row r="984" spans="1:16" s="579" customFormat="1" ht="21.75" customHeight="1" outlineLevel="2" collapsed="1" x14ac:dyDescent="0.2">
      <c r="A984" s="799">
        <v>461</v>
      </c>
      <c r="B984" s="800" t="s">
        <v>874</v>
      </c>
      <c r="C984" s="799" t="s">
        <v>892</v>
      </c>
      <c r="D984" s="806"/>
      <c r="E984" s="806"/>
      <c r="F984" s="800" t="s">
        <v>893</v>
      </c>
      <c r="G984" s="800" t="s">
        <v>882</v>
      </c>
      <c r="H984" s="802"/>
      <c r="I984" s="804" t="s">
        <v>882</v>
      </c>
      <c r="J984" s="790"/>
      <c r="K984" s="802"/>
      <c r="L984" s="790"/>
      <c r="M984" s="802"/>
      <c r="N984" s="803" t="s">
        <v>3918</v>
      </c>
      <c r="O984" s="803">
        <v>5</v>
      </c>
      <c r="P984" s="803">
        <f>VLOOKUP(O984,LOI_LPH[],2,TRUE)</f>
        <v>300</v>
      </c>
    </row>
    <row r="985" spans="1:16" ht="21.75" customHeight="1" outlineLevel="2" x14ac:dyDescent="0.2">
      <c r="A985" s="657">
        <v>461</v>
      </c>
      <c r="B985" s="635" t="s">
        <v>874</v>
      </c>
      <c r="C985" s="657" t="s">
        <v>892</v>
      </c>
      <c r="D985" s="690"/>
      <c r="E985" s="690"/>
      <c r="F985" s="635" t="s">
        <v>1999</v>
      </c>
      <c r="G985" s="705"/>
      <c r="H985" s="639" t="s">
        <v>4021</v>
      </c>
      <c r="I985" s="695"/>
      <c r="J985" s="659"/>
      <c r="K985" s="640" t="s">
        <v>1518</v>
      </c>
      <c r="L985" s="659" t="s">
        <v>1564</v>
      </c>
      <c r="M985" s="655" t="s">
        <v>1567</v>
      </c>
      <c r="N985" s="689" t="s">
        <v>3918</v>
      </c>
      <c r="O985" s="689">
        <v>5</v>
      </c>
      <c r="P985" s="689">
        <f>VLOOKUP(O985,LOI_LPH[],2,TRUE)</f>
        <v>300</v>
      </c>
    </row>
    <row r="986" spans="1:16" ht="21.75" customHeight="1" outlineLevel="2" x14ac:dyDescent="0.2">
      <c r="A986" s="657">
        <v>461</v>
      </c>
      <c r="B986" s="635" t="s">
        <v>874</v>
      </c>
      <c r="C986" s="657" t="s">
        <v>892</v>
      </c>
      <c r="D986" s="690"/>
      <c r="E986" s="690"/>
      <c r="F986" s="635" t="s">
        <v>2000</v>
      </c>
      <c r="G986" s="705"/>
      <c r="H986" s="639" t="s">
        <v>4021</v>
      </c>
      <c r="I986" s="695"/>
      <c r="J986" s="659"/>
      <c r="K986" s="640" t="s">
        <v>1518</v>
      </c>
      <c r="L986" s="659" t="s">
        <v>1564</v>
      </c>
      <c r="M986" s="655" t="s">
        <v>1567</v>
      </c>
      <c r="N986" s="689" t="s">
        <v>3918</v>
      </c>
      <c r="O986" s="689">
        <v>5</v>
      </c>
      <c r="P986" s="689">
        <f>VLOOKUP(O986,LOI_LPH[],2,TRUE)</f>
        <v>300</v>
      </c>
    </row>
    <row r="987" spans="1:16" ht="21.75" customHeight="1" outlineLevel="2" x14ac:dyDescent="0.2">
      <c r="A987" s="657">
        <v>461</v>
      </c>
      <c r="B987" s="635" t="s">
        <v>874</v>
      </c>
      <c r="C987" s="657" t="s">
        <v>892</v>
      </c>
      <c r="D987" s="690"/>
      <c r="E987" s="690"/>
      <c r="F987" s="635" t="s">
        <v>1919</v>
      </c>
      <c r="G987" s="705"/>
      <c r="H987" s="639" t="s">
        <v>4021</v>
      </c>
      <c r="I987" s="695"/>
      <c r="J987" s="659"/>
      <c r="K987" s="640" t="s">
        <v>3972</v>
      </c>
      <c r="L987" s="659" t="s">
        <v>1568</v>
      </c>
      <c r="M987" s="655" t="s">
        <v>1569</v>
      </c>
      <c r="N987" s="689" t="s">
        <v>3918</v>
      </c>
      <c r="O987" s="689">
        <v>5</v>
      </c>
      <c r="P987" s="689">
        <f>VLOOKUP(O987,LOI_LPH[],2,TRUE)</f>
        <v>300</v>
      </c>
    </row>
    <row r="988" spans="1:16" s="579" customFormat="1" ht="21.75" customHeight="1" outlineLevel="2" collapsed="1" x14ac:dyDescent="0.2">
      <c r="A988" s="799">
        <v>461</v>
      </c>
      <c r="B988" s="800" t="s">
        <v>874</v>
      </c>
      <c r="C988" s="799" t="s">
        <v>894</v>
      </c>
      <c r="D988" s="801"/>
      <c r="E988" s="801"/>
      <c r="F988" s="800" t="s">
        <v>895</v>
      </c>
      <c r="G988" s="800" t="s">
        <v>882</v>
      </c>
      <c r="H988" s="802"/>
      <c r="I988" s="802" t="s">
        <v>882</v>
      </c>
      <c r="J988" s="790"/>
      <c r="K988" s="802"/>
      <c r="L988" s="790"/>
      <c r="M988" s="802"/>
      <c r="N988" s="803" t="s">
        <v>3918</v>
      </c>
      <c r="O988" s="803">
        <v>3</v>
      </c>
      <c r="P988" s="803">
        <f>VLOOKUP(O988,LOI_LPH[],2,TRUE)</f>
        <v>200</v>
      </c>
    </row>
    <row r="989" spans="1:16" s="579" customFormat="1" ht="21.75" customHeight="1" outlineLevel="2" collapsed="1" x14ac:dyDescent="0.2">
      <c r="A989" s="799">
        <v>461</v>
      </c>
      <c r="B989" s="800" t="s">
        <v>874</v>
      </c>
      <c r="C989" s="799" t="s">
        <v>896</v>
      </c>
      <c r="D989" s="801"/>
      <c r="E989" s="801"/>
      <c r="F989" s="800" t="s">
        <v>897</v>
      </c>
      <c r="G989" s="800" t="s">
        <v>882</v>
      </c>
      <c r="H989" s="802"/>
      <c r="I989" s="802" t="s">
        <v>882</v>
      </c>
      <c r="J989" s="790"/>
      <c r="K989" s="802"/>
      <c r="L989" s="790"/>
      <c r="M989" s="802"/>
      <c r="N989" s="803" t="s">
        <v>3918</v>
      </c>
      <c r="O989" s="803">
        <v>3</v>
      </c>
      <c r="P989" s="803">
        <f>VLOOKUP(O989,LOI_LPH[],2,TRUE)</f>
        <v>200</v>
      </c>
    </row>
    <row r="990" spans="1:16" ht="21.75" customHeight="1" outlineLevel="2" x14ac:dyDescent="0.2">
      <c r="A990" s="657">
        <v>461</v>
      </c>
      <c r="B990" s="635" t="s">
        <v>874</v>
      </c>
      <c r="C990" s="657" t="s">
        <v>896</v>
      </c>
      <c r="D990" s="690"/>
      <c r="E990" s="690"/>
      <c r="F990" s="635" t="s">
        <v>2004</v>
      </c>
      <c r="G990" s="705"/>
      <c r="H990" s="639" t="s">
        <v>4021</v>
      </c>
      <c r="I990" s="695"/>
      <c r="J990" s="659"/>
      <c r="K990" s="640" t="s">
        <v>1518</v>
      </c>
      <c r="L990" s="659" t="s">
        <v>1564</v>
      </c>
      <c r="M990" s="655" t="s">
        <v>1567</v>
      </c>
      <c r="N990" s="689" t="s">
        <v>3918</v>
      </c>
      <c r="O990" s="689">
        <v>5</v>
      </c>
      <c r="P990" s="689">
        <f>VLOOKUP(O990,LOI_LPH[],2,TRUE)</f>
        <v>300</v>
      </c>
    </row>
    <row r="991" spans="1:16" ht="21.75" customHeight="1" outlineLevel="2" x14ac:dyDescent="0.2">
      <c r="A991" s="657">
        <v>461</v>
      </c>
      <c r="B991" s="635" t="s">
        <v>874</v>
      </c>
      <c r="C991" s="657" t="s">
        <v>896</v>
      </c>
      <c r="D991" s="690"/>
      <c r="E991" s="690"/>
      <c r="F991" s="635" t="s">
        <v>2005</v>
      </c>
      <c r="G991" s="705"/>
      <c r="H991" s="639" t="s">
        <v>4021</v>
      </c>
      <c r="I991" s="695"/>
      <c r="J991" s="659"/>
      <c r="K991" s="640" t="s">
        <v>1518</v>
      </c>
      <c r="L991" s="659" t="s">
        <v>1564</v>
      </c>
      <c r="M991" s="655" t="s">
        <v>1567</v>
      </c>
      <c r="N991" s="689" t="s">
        <v>3918</v>
      </c>
      <c r="O991" s="689">
        <v>5</v>
      </c>
      <c r="P991" s="689">
        <f>VLOOKUP(O991,LOI_LPH[],2,TRUE)</f>
        <v>300</v>
      </c>
    </row>
    <row r="992" spans="1:16" ht="21.75" customHeight="1" outlineLevel="2" x14ac:dyDescent="0.2">
      <c r="A992" s="657">
        <v>461</v>
      </c>
      <c r="B992" s="635" t="s">
        <v>874</v>
      </c>
      <c r="C992" s="657" t="s">
        <v>896</v>
      </c>
      <c r="D992" s="690"/>
      <c r="E992" s="690"/>
      <c r="F992" s="635" t="s">
        <v>1919</v>
      </c>
      <c r="G992" s="705"/>
      <c r="H992" s="639" t="s">
        <v>4021</v>
      </c>
      <c r="I992" s="695"/>
      <c r="J992" s="659"/>
      <c r="K992" s="640" t="s">
        <v>3972</v>
      </c>
      <c r="L992" s="659" t="s">
        <v>1568</v>
      </c>
      <c r="M992" s="655" t="s">
        <v>1569</v>
      </c>
      <c r="N992" s="689" t="s">
        <v>3918</v>
      </c>
      <c r="O992" s="689">
        <v>5</v>
      </c>
      <c r="P992" s="689">
        <f>VLOOKUP(O992,LOI_LPH[],2,TRUE)</f>
        <v>300</v>
      </c>
    </row>
    <row r="993" spans="1:16" s="579" customFormat="1" ht="21.75" customHeight="1" outlineLevel="2" collapsed="1" x14ac:dyDescent="0.2">
      <c r="A993" s="799">
        <v>461</v>
      </c>
      <c r="B993" s="800" t="s">
        <v>874</v>
      </c>
      <c r="C993" s="799" t="s">
        <v>898</v>
      </c>
      <c r="D993" s="801"/>
      <c r="E993" s="801"/>
      <c r="F993" s="800" t="s">
        <v>899</v>
      </c>
      <c r="G993" s="800" t="s">
        <v>882</v>
      </c>
      <c r="H993" s="802"/>
      <c r="I993" s="802" t="s">
        <v>882</v>
      </c>
      <c r="J993" s="790"/>
      <c r="K993" s="802"/>
      <c r="L993" s="790"/>
      <c r="M993" s="802"/>
      <c r="N993" s="803" t="s">
        <v>3918</v>
      </c>
      <c r="O993" s="803">
        <v>3</v>
      </c>
      <c r="P993" s="803">
        <f>VLOOKUP(O993,LOI_LPH[],2,TRUE)</f>
        <v>200</v>
      </c>
    </row>
    <row r="994" spans="1:16" s="581" customFormat="1" ht="21.75" customHeight="1" outlineLevel="1" x14ac:dyDescent="0.25">
      <c r="A994" s="674">
        <v>463</v>
      </c>
      <c r="B994" s="696" t="s">
        <v>904</v>
      </c>
      <c r="C994" s="627">
        <v>462</v>
      </c>
      <c r="D994" s="629"/>
      <c r="E994" s="629"/>
      <c r="F994" s="628" t="s">
        <v>906</v>
      </c>
      <c r="G994" s="628" t="s">
        <v>882</v>
      </c>
      <c r="H994" s="763" t="s">
        <v>47</v>
      </c>
      <c r="I994" s="763" t="s">
        <v>882</v>
      </c>
      <c r="J994" s="764" t="s">
        <v>47</v>
      </c>
      <c r="K994" s="763" t="s">
        <v>47</v>
      </c>
      <c r="L994" s="764" t="s">
        <v>47</v>
      </c>
      <c r="M994" s="763" t="s">
        <v>47</v>
      </c>
      <c r="N994" s="765" t="s">
        <v>3918</v>
      </c>
      <c r="O994" s="765">
        <v>3</v>
      </c>
      <c r="P994" s="765">
        <f>VLOOKUP(O994,LOI_LPH[],2,TRUE)</f>
        <v>200</v>
      </c>
    </row>
    <row r="995" spans="1:16" s="581" customFormat="1" ht="21.75" customHeight="1" outlineLevel="1" x14ac:dyDescent="0.25">
      <c r="A995" s="674">
        <v>463</v>
      </c>
      <c r="B995" s="696" t="s">
        <v>904</v>
      </c>
      <c r="C995" s="627">
        <v>463</v>
      </c>
      <c r="D995" s="629"/>
      <c r="E995" s="629"/>
      <c r="F995" s="628" t="s">
        <v>906</v>
      </c>
      <c r="G995" s="628" t="s">
        <v>882</v>
      </c>
      <c r="H995" s="763" t="s">
        <v>47</v>
      </c>
      <c r="I995" s="763" t="s">
        <v>882</v>
      </c>
      <c r="J995" s="764" t="s">
        <v>47</v>
      </c>
      <c r="K995" s="763" t="s">
        <v>47</v>
      </c>
      <c r="L995" s="764" t="s">
        <v>47</v>
      </c>
      <c r="M995" s="763" t="s">
        <v>47</v>
      </c>
      <c r="N995" s="765" t="s">
        <v>3918</v>
      </c>
      <c r="O995" s="765">
        <v>3</v>
      </c>
      <c r="P995" s="765">
        <f>VLOOKUP(O995,LOI_LPH[],2,TRUE)</f>
        <v>200</v>
      </c>
    </row>
    <row r="996" spans="1:16" ht="21.75" customHeight="1" outlineLevel="2" x14ac:dyDescent="0.2">
      <c r="A996" s="657">
        <v>463</v>
      </c>
      <c r="B996" s="635" t="s">
        <v>904</v>
      </c>
      <c r="C996" s="634">
        <v>463</v>
      </c>
      <c r="D996" s="690"/>
      <c r="E996" s="690"/>
      <c r="F996" s="635" t="s">
        <v>2011</v>
      </c>
      <c r="G996" s="705"/>
      <c r="H996" s="639" t="s">
        <v>4021</v>
      </c>
      <c r="I996" s="695"/>
      <c r="J996" s="659"/>
      <c r="K996" s="640" t="s">
        <v>3972</v>
      </c>
      <c r="L996" s="659" t="s">
        <v>1648</v>
      </c>
      <c r="M996" s="655" t="s">
        <v>1569</v>
      </c>
      <c r="N996" s="689" t="s">
        <v>3918</v>
      </c>
      <c r="O996" s="689">
        <v>5</v>
      </c>
      <c r="P996" s="689">
        <f>VLOOKUP(O996,LOI_LPH[],2,TRUE)</f>
        <v>300</v>
      </c>
    </row>
    <row r="997" spans="1:16" ht="21.75" customHeight="1" outlineLevel="2" x14ac:dyDescent="0.2">
      <c r="A997" s="657">
        <v>463</v>
      </c>
      <c r="B997" s="635" t="s">
        <v>904</v>
      </c>
      <c r="C997" s="634">
        <v>463</v>
      </c>
      <c r="D997" s="690"/>
      <c r="E997" s="690"/>
      <c r="F997" s="635" t="s">
        <v>2012</v>
      </c>
      <c r="G997" s="705"/>
      <c r="H997" s="639" t="s">
        <v>4021</v>
      </c>
      <c r="I997" s="695"/>
      <c r="J997" s="659"/>
      <c r="K997" s="640" t="s">
        <v>3972</v>
      </c>
      <c r="L997" s="659" t="s">
        <v>1598</v>
      </c>
      <c r="M997" s="655" t="s">
        <v>1569</v>
      </c>
      <c r="N997" s="689" t="s">
        <v>3918</v>
      </c>
      <c r="O997" s="689">
        <v>5</v>
      </c>
      <c r="P997" s="689">
        <f>VLOOKUP(O997,LOI_LPH[],2,TRUE)</f>
        <v>300</v>
      </c>
    </row>
    <row r="998" spans="1:16" ht="21.75" customHeight="1" outlineLevel="2" x14ac:dyDescent="0.2">
      <c r="A998" s="657">
        <v>463</v>
      </c>
      <c r="B998" s="635" t="s">
        <v>904</v>
      </c>
      <c r="C998" s="634">
        <v>463</v>
      </c>
      <c r="D998" s="690"/>
      <c r="E998" s="690"/>
      <c r="F998" s="635" t="s">
        <v>2013</v>
      </c>
      <c r="G998" s="705"/>
      <c r="H998" s="639" t="s">
        <v>4021</v>
      </c>
      <c r="I998" s="695"/>
      <c r="J998" s="659"/>
      <c r="K998" s="640" t="s">
        <v>3972</v>
      </c>
      <c r="L998" s="659" t="s">
        <v>4056</v>
      </c>
      <c r="M998" s="655" t="s">
        <v>1569</v>
      </c>
      <c r="N998" s="689" t="s">
        <v>3918</v>
      </c>
      <c r="O998" s="689">
        <v>5</v>
      </c>
      <c r="P998" s="689">
        <f>VLOOKUP(O998,LOI_LPH[],2,TRUE)</f>
        <v>300</v>
      </c>
    </row>
    <row r="999" spans="1:16" ht="21.75" customHeight="1" outlineLevel="2" x14ac:dyDescent="0.25">
      <c r="A999" s="657">
        <v>463</v>
      </c>
      <c r="B999" s="635" t="s">
        <v>904</v>
      </c>
      <c r="C999" s="634">
        <v>463</v>
      </c>
      <c r="D999" s="690"/>
      <c r="E999" s="690"/>
      <c r="F999" s="635" t="s">
        <v>2014</v>
      </c>
      <c r="G999" s="705"/>
      <c r="H999" s="639" t="s">
        <v>4021</v>
      </c>
      <c r="I999" s="695" t="s">
        <v>1516</v>
      </c>
      <c r="J999" s="659"/>
      <c r="K999" s="655" t="s">
        <v>1542</v>
      </c>
      <c r="L999" s="659" t="s">
        <v>1564</v>
      </c>
      <c r="M999" s="655" t="s">
        <v>2015</v>
      </c>
      <c r="N999" s="689" t="s">
        <v>3918</v>
      </c>
      <c r="O999" s="689">
        <v>5</v>
      </c>
      <c r="P999" s="689">
        <f>VLOOKUP(O999,LOI_LPH[],2,TRUE)</f>
        <v>300</v>
      </c>
    </row>
    <row r="1000" spans="1:16" ht="21.75" customHeight="1" outlineLevel="2" x14ac:dyDescent="0.2">
      <c r="A1000" s="657">
        <v>463</v>
      </c>
      <c r="B1000" s="635" t="s">
        <v>904</v>
      </c>
      <c r="C1000" s="634">
        <v>463</v>
      </c>
      <c r="D1000" s="690"/>
      <c r="E1000" s="690"/>
      <c r="F1000" s="635" t="s">
        <v>2016</v>
      </c>
      <c r="G1000" s="705"/>
      <c r="H1000" s="639" t="s">
        <v>4021</v>
      </c>
      <c r="I1000" s="695"/>
      <c r="J1000" s="659"/>
      <c r="K1000" s="640" t="s">
        <v>1518</v>
      </c>
      <c r="L1000" s="659" t="s">
        <v>1564</v>
      </c>
      <c r="M1000" s="655" t="s">
        <v>1567</v>
      </c>
      <c r="N1000" s="689" t="s">
        <v>3918</v>
      </c>
      <c r="O1000" s="689">
        <v>5</v>
      </c>
      <c r="P1000" s="689">
        <f>VLOOKUP(O1000,LOI_LPH[],2,TRUE)</f>
        <v>300</v>
      </c>
    </row>
    <row r="1001" spans="1:16" ht="21.75" customHeight="1" outlineLevel="2" x14ac:dyDescent="0.2">
      <c r="A1001" s="657">
        <v>463</v>
      </c>
      <c r="B1001" s="635" t="s">
        <v>904</v>
      </c>
      <c r="C1001" s="634">
        <v>463</v>
      </c>
      <c r="D1001" s="690"/>
      <c r="E1001" s="690"/>
      <c r="F1001" s="635" t="s">
        <v>2017</v>
      </c>
      <c r="G1001" s="705"/>
      <c r="H1001" s="639" t="s">
        <v>4021</v>
      </c>
      <c r="I1001" s="695"/>
      <c r="J1001" s="659"/>
      <c r="K1001" s="640" t="s">
        <v>3972</v>
      </c>
      <c r="L1001" s="659" t="s">
        <v>1564</v>
      </c>
      <c r="M1001" s="655" t="s">
        <v>1569</v>
      </c>
      <c r="N1001" s="689" t="s">
        <v>3918</v>
      </c>
      <c r="O1001" s="689">
        <v>5</v>
      </c>
      <c r="P1001" s="689">
        <f>VLOOKUP(O1001,LOI_LPH[],2,TRUE)</f>
        <v>300</v>
      </c>
    </row>
    <row r="1002" spans="1:16" ht="21.75" customHeight="1" outlineLevel="2" x14ac:dyDescent="0.2">
      <c r="A1002" s="657">
        <v>463</v>
      </c>
      <c r="B1002" s="635" t="s">
        <v>904</v>
      </c>
      <c r="C1002" s="634">
        <v>463</v>
      </c>
      <c r="D1002" s="690"/>
      <c r="E1002" s="690"/>
      <c r="F1002" s="635" t="s">
        <v>2018</v>
      </c>
      <c r="G1002" s="705"/>
      <c r="H1002" s="639" t="s">
        <v>4021</v>
      </c>
      <c r="I1002" s="695"/>
      <c r="J1002" s="659"/>
      <c r="K1002" s="640" t="s">
        <v>3972</v>
      </c>
      <c r="L1002" s="659" t="s">
        <v>1564</v>
      </c>
      <c r="M1002" s="655" t="s">
        <v>1569</v>
      </c>
      <c r="N1002" s="689" t="s">
        <v>3918</v>
      </c>
      <c r="O1002" s="689">
        <v>5</v>
      </c>
      <c r="P1002" s="689">
        <f>VLOOKUP(O1002,LOI_LPH[],2,TRUE)</f>
        <v>300</v>
      </c>
    </row>
    <row r="1003" spans="1:16" ht="21.75" customHeight="1" outlineLevel="2" x14ac:dyDescent="0.2">
      <c r="A1003" s="657">
        <v>463</v>
      </c>
      <c r="B1003" s="635" t="s">
        <v>904</v>
      </c>
      <c r="C1003" s="634">
        <v>463</v>
      </c>
      <c r="D1003" s="690"/>
      <c r="E1003" s="690"/>
      <c r="F1003" s="635" t="s">
        <v>2019</v>
      </c>
      <c r="G1003" s="705"/>
      <c r="H1003" s="639" t="s">
        <v>4021</v>
      </c>
      <c r="I1003" s="695"/>
      <c r="J1003" s="659"/>
      <c r="K1003" s="640" t="s">
        <v>3972</v>
      </c>
      <c r="L1003" s="659" t="s">
        <v>1598</v>
      </c>
      <c r="M1003" s="655" t="s">
        <v>1569</v>
      </c>
      <c r="N1003" s="689" t="s">
        <v>3918</v>
      </c>
      <c r="O1003" s="689">
        <v>5</v>
      </c>
      <c r="P1003" s="689">
        <f>VLOOKUP(O1003,LOI_LPH[],2,TRUE)</f>
        <v>300</v>
      </c>
    </row>
    <row r="1004" spans="1:16" ht="21.75" customHeight="1" outlineLevel="2" x14ac:dyDescent="0.2">
      <c r="A1004" s="657">
        <v>463</v>
      </c>
      <c r="B1004" s="635" t="s">
        <v>904</v>
      </c>
      <c r="C1004" s="634">
        <v>463</v>
      </c>
      <c r="D1004" s="690"/>
      <c r="E1004" s="690"/>
      <c r="F1004" s="635" t="s">
        <v>2020</v>
      </c>
      <c r="G1004" s="705"/>
      <c r="H1004" s="639" t="s">
        <v>4021</v>
      </c>
      <c r="I1004" s="695"/>
      <c r="J1004" s="659"/>
      <c r="K1004" s="640" t="s">
        <v>3972</v>
      </c>
      <c r="L1004" s="659" t="s">
        <v>1648</v>
      </c>
      <c r="M1004" s="655" t="s">
        <v>1569</v>
      </c>
      <c r="N1004" s="689" t="s">
        <v>3918</v>
      </c>
      <c r="O1004" s="689">
        <v>5</v>
      </c>
      <c r="P1004" s="689">
        <f>VLOOKUP(O1004,LOI_LPH[],2,TRUE)</f>
        <v>300</v>
      </c>
    </row>
    <row r="1005" spans="1:16" s="581" customFormat="1" ht="21.75" customHeight="1" outlineLevel="1" x14ac:dyDescent="0.25">
      <c r="A1005" s="674">
        <v>464</v>
      </c>
      <c r="B1005" s="696" t="s">
        <v>907</v>
      </c>
      <c r="C1005" s="627">
        <v>464</v>
      </c>
      <c r="D1005" s="629"/>
      <c r="E1005" s="629"/>
      <c r="F1005" s="628" t="s">
        <v>909</v>
      </c>
      <c r="G1005" s="628" t="s">
        <v>882</v>
      </c>
      <c r="H1005" s="763" t="s">
        <v>47</v>
      </c>
      <c r="I1005" s="763" t="s">
        <v>882</v>
      </c>
      <c r="J1005" s="764" t="s">
        <v>47</v>
      </c>
      <c r="K1005" s="763" t="s">
        <v>47</v>
      </c>
      <c r="L1005" s="764" t="s">
        <v>47</v>
      </c>
      <c r="M1005" s="763" t="s">
        <v>47</v>
      </c>
      <c r="N1005" s="765" t="s">
        <v>3918</v>
      </c>
      <c r="O1005" s="765">
        <v>3</v>
      </c>
      <c r="P1005" s="765">
        <f>VLOOKUP(O1005,LOI_LPH[],2,TRUE)</f>
        <v>200</v>
      </c>
    </row>
    <row r="1006" spans="1:16" ht="21.75" customHeight="1" outlineLevel="2" x14ac:dyDescent="0.2">
      <c r="A1006" s="657">
        <v>464</v>
      </c>
      <c r="B1006" s="635" t="s">
        <v>907</v>
      </c>
      <c r="C1006" s="634">
        <v>464</v>
      </c>
      <c r="D1006" s="690"/>
      <c r="E1006" s="690"/>
      <c r="F1006" s="635" t="s">
        <v>2016</v>
      </c>
      <c r="G1006" s="705"/>
      <c r="H1006" s="639" t="s">
        <v>4021</v>
      </c>
      <c r="I1006" s="695"/>
      <c r="J1006" s="659"/>
      <c r="K1006" s="640" t="s">
        <v>1518</v>
      </c>
      <c r="L1006" s="659" t="s">
        <v>1564</v>
      </c>
      <c r="M1006" s="751" t="s">
        <v>2021</v>
      </c>
      <c r="N1006" s="689" t="s">
        <v>3918</v>
      </c>
      <c r="O1006" s="689">
        <v>5</v>
      </c>
      <c r="P1006" s="689">
        <f>VLOOKUP(O1006,LOI_LPH[],2,TRUE)</f>
        <v>300</v>
      </c>
    </row>
    <row r="1007" spans="1:16" ht="21.75" customHeight="1" outlineLevel="2" x14ac:dyDescent="0.2">
      <c r="A1007" s="657">
        <v>464</v>
      </c>
      <c r="B1007" s="635" t="s">
        <v>907</v>
      </c>
      <c r="C1007" s="634">
        <v>464</v>
      </c>
      <c r="D1007" s="690"/>
      <c r="E1007" s="690"/>
      <c r="F1007" s="635" t="s">
        <v>2017</v>
      </c>
      <c r="G1007" s="705"/>
      <c r="H1007" s="639" t="s">
        <v>4021</v>
      </c>
      <c r="I1007" s="695"/>
      <c r="J1007" s="659"/>
      <c r="K1007" s="640" t="s">
        <v>3972</v>
      </c>
      <c r="L1007" s="659" t="s">
        <v>1564</v>
      </c>
      <c r="M1007" s="751" t="s">
        <v>1569</v>
      </c>
      <c r="N1007" s="689" t="s">
        <v>3918</v>
      </c>
      <c r="O1007" s="689">
        <v>5</v>
      </c>
      <c r="P1007" s="689">
        <f>VLOOKUP(O1007,LOI_LPH[],2,TRUE)</f>
        <v>300</v>
      </c>
    </row>
    <row r="1008" spans="1:16" ht="21.75" customHeight="1" outlineLevel="2" x14ac:dyDescent="0.2">
      <c r="A1008" s="657">
        <v>464</v>
      </c>
      <c r="B1008" s="635" t="s">
        <v>907</v>
      </c>
      <c r="C1008" s="634">
        <v>464</v>
      </c>
      <c r="D1008" s="690"/>
      <c r="E1008" s="690"/>
      <c r="F1008" s="635" t="s">
        <v>2018</v>
      </c>
      <c r="G1008" s="705"/>
      <c r="H1008" s="639" t="s">
        <v>4021</v>
      </c>
      <c r="I1008" s="695"/>
      <c r="J1008" s="659"/>
      <c r="K1008" s="640" t="s">
        <v>3972</v>
      </c>
      <c r="L1008" s="659" t="s">
        <v>1564</v>
      </c>
      <c r="M1008" s="751" t="s">
        <v>1569</v>
      </c>
      <c r="N1008" s="689" t="s">
        <v>3918</v>
      </c>
      <c r="O1008" s="689">
        <v>5</v>
      </c>
      <c r="P1008" s="689">
        <f>VLOOKUP(O1008,LOI_LPH[],2,TRUE)</f>
        <v>300</v>
      </c>
    </row>
    <row r="1009" spans="1:16" ht="21.75" customHeight="1" outlineLevel="2" x14ac:dyDescent="0.2">
      <c r="A1009" s="657">
        <v>464</v>
      </c>
      <c r="B1009" s="635" t="s">
        <v>907</v>
      </c>
      <c r="C1009" s="634">
        <v>464</v>
      </c>
      <c r="D1009" s="690"/>
      <c r="E1009" s="690"/>
      <c r="F1009" s="635" t="s">
        <v>2019</v>
      </c>
      <c r="G1009" s="705"/>
      <c r="H1009" s="639" t="s">
        <v>4021</v>
      </c>
      <c r="I1009" s="695"/>
      <c r="J1009" s="659"/>
      <c r="K1009" s="640" t="s">
        <v>3972</v>
      </c>
      <c r="L1009" s="659" t="s">
        <v>1598</v>
      </c>
      <c r="M1009" s="751" t="s">
        <v>1569</v>
      </c>
      <c r="N1009" s="689" t="s">
        <v>3918</v>
      </c>
      <c r="O1009" s="689">
        <v>5</v>
      </c>
      <c r="P1009" s="689">
        <f>VLOOKUP(O1009,LOI_LPH[],2,TRUE)</f>
        <v>300</v>
      </c>
    </row>
    <row r="1010" spans="1:16" ht="21.75" customHeight="1" outlineLevel="2" x14ac:dyDescent="0.2">
      <c r="A1010" s="657">
        <v>464</v>
      </c>
      <c r="B1010" s="635" t="s">
        <v>907</v>
      </c>
      <c r="C1010" s="634">
        <v>464</v>
      </c>
      <c r="D1010" s="690"/>
      <c r="E1010" s="690"/>
      <c r="F1010" s="635" t="s">
        <v>2020</v>
      </c>
      <c r="G1010" s="705"/>
      <c r="H1010" s="639" t="s">
        <v>4021</v>
      </c>
      <c r="I1010" s="695"/>
      <c r="J1010" s="659"/>
      <c r="K1010" s="640" t="s">
        <v>3972</v>
      </c>
      <c r="L1010" s="659" t="s">
        <v>1648</v>
      </c>
      <c r="M1010" s="751" t="s">
        <v>1569</v>
      </c>
      <c r="N1010" s="689" t="s">
        <v>3918</v>
      </c>
      <c r="O1010" s="689">
        <v>5</v>
      </c>
      <c r="P1010" s="689">
        <f>VLOOKUP(O1010,LOI_LPH[],2,TRUE)</f>
        <v>300</v>
      </c>
    </row>
    <row r="1011" spans="1:16" s="577" customFormat="1" ht="21.75" customHeight="1" outlineLevel="1" x14ac:dyDescent="0.2">
      <c r="A1011" s="674">
        <v>465</v>
      </c>
      <c r="B1011" s="696" t="s">
        <v>911</v>
      </c>
      <c r="C1011" s="627">
        <v>465</v>
      </c>
      <c r="D1011" s="629"/>
      <c r="E1011" s="629"/>
      <c r="F1011" s="628" t="s">
        <v>913</v>
      </c>
      <c r="G1011" s="628" t="s">
        <v>914</v>
      </c>
      <c r="H1011" s="763" t="s">
        <v>47</v>
      </c>
      <c r="I1011" s="763" t="s">
        <v>914</v>
      </c>
      <c r="J1011" s="764" t="s">
        <v>47</v>
      </c>
      <c r="K1011" s="763" t="s">
        <v>47</v>
      </c>
      <c r="L1011" s="764" t="s">
        <v>47</v>
      </c>
      <c r="M1011" s="763" t="s">
        <v>47</v>
      </c>
      <c r="N1011" s="765" t="s">
        <v>3918</v>
      </c>
      <c r="O1011" s="765">
        <v>3</v>
      </c>
      <c r="P1011" s="765">
        <f>VLOOKUP(O1011,LOI_LPH[],2,TRUE)</f>
        <v>200</v>
      </c>
    </row>
    <row r="1012" spans="1:16" s="575" customFormat="1" ht="21.75" customHeight="1" outlineLevel="2" collapsed="1" x14ac:dyDescent="0.2">
      <c r="A1012" s="634">
        <v>465</v>
      </c>
      <c r="B1012" s="635" t="s">
        <v>911</v>
      </c>
      <c r="C1012" s="634">
        <v>465</v>
      </c>
      <c r="D1012" s="807"/>
      <c r="E1012" s="807"/>
      <c r="F1012" s="655" t="s">
        <v>2022</v>
      </c>
      <c r="G1012" s="807"/>
      <c r="H1012" s="639" t="s">
        <v>4021</v>
      </c>
      <c r="I1012" s="695"/>
      <c r="J1012" s="659"/>
      <c r="K1012" s="640" t="s">
        <v>1518</v>
      </c>
      <c r="L1012" s="659" t="s">
        <v>1564</v>
      </c>
      <c r="M1012" s="751" t="s">
        <v>2023</v>
      </c>
      <c r="N1012" s="689" t="s">
        <v>3918</v>
      </c>
      <c r="O1012" s="689">
        <v>5</v>
      </c>
      <c r="P1012" s="689">
        <f>VLOOKUP(O1012,LOI_LPH[],2,TRUE)</f>
        <v>300</v>
      </c>
    </row>
    <row r="1013" spans="1:16" ht="21.75" customHeight="1" outlineLevel="2" x14ac:dyDescent="0.2">
      <c r="A1013" s="634">
        <v>465</v>
      </c>
      <c r="B1013" s="635" t="s">
        <v>911</v>
      </c>
      <c r="C1013" s="634">
        <v>465</v>
      </c>
      <c r="D1013" s="808"/>
      <c r="E1013" s="809"/>
      <c r="F1013" s="655" t="s">
        <v>1615</v>
      </c>
      <c r="G1013" s="810"/>
      <c r="H1013" s="639" t="s">
        <v>4021</v>
      </c>
      <c r="I1013" s="695"/>
      <c r="J1013" s="659"/>
      <c r="K1013" s="640" t="s">
        <v>1518</v>
      </c>
      <c r="L1013" s="659" t="s">
        <v>1564</v>
      </c>
      <c r="M1013" s="751" t="s">
        <v>2024</v>
      </c>
      <c r="N1013" s="689" t="s">
        <v>3918</v>
      </c>
      <c r="O1013" s="689">
        <v>5</v>
      </c>
      <c r="P1013" s="689">
        <f>VLOOKUP(O1013,LOI_LPH[],2,TRUE)</f>
        <v>300</v>
      </c>
    </row>
    <row r="1014" spans="1:16" s="575" customFormat="1" ht="21.75" customHeight="1" outlineLevel="2" x14ac:dyDescent="0.2">
      <c r="A1014" s="634">
        <v>465</v>
      </c>
      <c r="B1014" s="635" t="s">
        <v>911</v>
      </c>
      <c r="C1014" s="634">
        <v>465</v>
      </c>
      <c r="D1014" s="807"/>
      <c r="E1014" s="807"/>
      <c r="F1014" s="655" t="s">
        <v>1659</v>
      </c>
      <c r="G1014" s="807"/>
      <c r="H1014" s="639" t="s">
        <v>4021</v>
      </c>
      <c r="I1014" s="695" t="s">
        <v>1639</v>
      </c>
      <c r="J1014" s="659"/>
      <c r="K1014" s="655" t="s">
        <v>1641</v>
      </c>
      <c r="L1014" s="659" t="s">
        <v>1642</v>
      </c>
      <c r="M1014" s="751" t="s">
        <v>1569</v>
      </c>
      <c r="N1014" s="689" t="s">
        <v>3918</v>
      </c>
      <c r="O1014" s="689">
        <v>5</v>
      </c>
      <c r="P1014" s="689">
        <f>VLOOKUP(O1014,LOI_LPH[],2,TRUE)</f>
        <v>300</v>
      </c>
    </row>
    <row r="1015" spans="1:16" s="575" customFormat="1" ht="21.75" customHeight="1" outlineLevel="2" collapsed="1" x14ac:dyDescent="0.2">
      <c r="A1015" s="634">
        <v>465</v>
      </c>
      <c r="B1015" s="635" t="s">
        <v>911</v>
      </c>
      <c r="C1015" s="634">
        <v>465</v>
      </c>
      <c r="D1015" s="807"/>
      <c r="E1015" s="807"/>
      <c r="F1015" s="655" t="s">
        <v>1992</v>
      </c>
      <c r="G1015" s="807"/>
      <c r="H1015" s="639" t="s">
        <v>4021</v>
      </c>
      <c r="I1015" s="695"/>
      <c r="J1015" s="659"/>
      <c r="K1015" s="640" t="s">
        <v>3972</v>
      </c>
      <c r="L1015" s="659" t="s">
        <v>1598</v>
      </c>
      <c r="M1015" s="751" t="s">
        <v>1569</v>
      </c>
      <c r="N1015" s="689" t="s">
        <v>3918</v>
      </c>
      <c r="O1015" s="689">
        <v>5</v>
      </c>
      <c r="P1015" s="689">
        <f>VLOOKUP(O1015,LOI_LPH[],2,TRUE)</f>
        <v>300</v>
      </c>
    </row>
    <row r="1016" spans="1:16" ht="21.75" customHeight="1" outlineLevel="2" x14ac:dyDescent="0.2">
      <c r="A1016" s="634">
        <v>465</v>
      </c>
      <c r="B1016" s="635" t="s">
        <v>911</v>
      </c>
      <c r="C1016" s="634">
        <v>465</v>
      </c>
      <c r="D1016" s="808"/>
      <c r="E1016" s="809"/>
      <c r="F1016" s="655" t="s">
        <v>3930</v>
      </c>
      <c r="G1016" s="810"/>
      <c r="H1016" s="639" t="s">
        <v>4021</v>
      </c>
      <c r="I1016" s="695"/>
      <c r="J1016" s="659"/>
      <c r="K1016" s="640" t="s">
        <v>3972</v>
      </c>
      <c r="L1016" s="659" t="s">
        <v>1688</v>
      </c>
      <c r="M1016" s="751" t="s">
        <v>1569</v>
      </c>
      <c r="N1016" s="689" t="s">
        <v>3918</v>
      </c>
      <c r="O1016" s="689">
        <v>5</v>
      </c>
      <c r="P1016" s="689">
        <f>VLOOKUP(O1016,LOI_LPH[],2,TRUE)</f>
        <v>300</v>
      </c>
    </row>
    <row r="1017" spans="1:16" s="874" customFormat="1" ht="21.75" customHeight="1" outlineLevel="1" x14ac:dyDescent="0.25">
      <c r="A1017" s="896">
        <v>466</v>
      </c>
      <c r="B1017" s="902" t="s">
        <v>911</v>
      </c>
      <c r="C1017" s="896">
        <v>466</v>
      </c>
      <c r="D1017" s="897"/>
      <c r="E1017" s="897"/>
      <c r="F1017" s="895" t="s">
        <v>917</v>
      </c>
      <c r="G1017" s="895" t="s">
        <v>882</v>
      </c>
      <c r="H1017" s="898" t="s">
        <v>47</v>
      </c>
      <c r="I1017" s="898" t="s">
        <v>882</v>
      </c>
      <c r="J1017" s="899" t="s">
        <v>47</v>
      </c>
      <c r="K1017" s="898" t="s">
        <v>47</v>
      </c>
      <c r="L1017" s="899" t="s">
        <v>47</v>
      </c>
      <c r="M1017" s="898" t="s">
        <v>47</v>
      </c>
      <c r="N1017" s="903" t="s">
        <v>3918</v>
      </c>
      <c r="O1017" s="903">
        <v>3</v>
      </c>
      <c r="P1017" s="903">
        <f>VLOOKUP(O1017,LOI_LPH[],2,TRUE)</f>
        <v>200</v>
      </c>
    </row>
    <row r="1018" spans="1:16" s="892" customFormat="1" ht="21.75" customHeight="1" outlineLevel="2" x14ac:dyDescent="0.2">
      <c r="A1018" s="882">
        <v>466</v>
      </c>
      <c r="B1018" s="886" t="s">
        <v>911</v>
      </c>
      <c r="C1018" s="884">
        <v>466</v>
      </c>
      <c r="D1018" s="904"/>
      <c r="E1018" s="904"/>
      <c r="F1018" s="887" t="s">
        <v>2025</v>
      </c>
      <c r="G1018" s="887"/>
      <c r="H1018" s="888" t="s">
        <v>4021</v>
      </c>
      <c r="I1018" s="886"/>
      <c r="J1018" s="889"/>
      <c r="K1018" s="890" t="s">
        <v>1518</v>
      </c>
      <c r="L1018" s="889" t="s">
        <v>1564</v>
      </c>
      <c r="M1018" s="882" t="s">
        <v>2026</v>
      </c>
      <c r="N1018" s="891" t="s">
        <v>3918</v>
      </c>
      <c r="O1018" s="891">
        <v>5</v>
      </c>
      <c r="P1018" s="891">
        <f>VLOOKUP(O1018,LOI_LPH[],2,TRUE)</f>
        <v>300</v>
      </c>
    </row>
    <row r="1019" spans="1:16" s="581" customFormat="1" ht="21.75" customHeight="1" outlineLevel="1" x14ac:dyDescent="0.25">
      <c r="A1019" s="674">
        <v>469</v>
      </c>
      <c r="B1019" s="696" t="s">
        <v>5160</v>
      </c>
      <c r="C1019" s="627">
        <v>469</v>
      </c>
      <c r="D1019" s="629"/>
      <c r="E1019" s="629"/>
      <c r="F1019" s="628" t="s">
        <v>921</v>
      </c>
      <c r="G1019" s="628" t="s">
        <v>882</v>
      </c>
      <c r="H1019" s="763" t="s">
        <v>47</v>
      </c>
      <c r="I1019" s="763" t="s">
        <v>882</v>
      </c>
      <c r="J1019" s="764" t="s">
        <v>47</v>
      </c>
      <c r="K1019" s="763" t="s">
        <v>47</v>
      </c>
      <c r="L1019" s="764" t="s">
        <v>47</v>
      </c>
      <c r="M1019" s="763" t="s">
        <v>47</v>
      </c>
      <c r="N1019" s="633" t="s">
        <v>3918</v>
      </c>
      <c r="O1019" s="633">
        <v>3</v>
      </c>
      <c r="P1019" s="633">
        <f>VLOOKUP(O1019,LOI_LPH[],2,TRUE)</f>
        <v>200</v>
      </c>
    </row>
    <row r="1020" spans="1:16" s="580" customFormat="1" ht="21.75" customHeight="1" outlineLevel="2" x14ac:dyDescent="0.25">
      <c r="A1020" s="662">
        <v>469</v>
      </c>
      <c r="B1020" s="697" t="s">
        <v>5160</v>
      </c>
      <c r="C1020" s="678" t="s">
        <v>922</v>
      </c>
      <c r="D1020" s="691"/>
      <c r="E1020" s="691"/>
      <c r="F1020" s="666" t="s">
        <v>923</v>
      </c>
      <c r="G1020" s="666" t="s">
        <v>924</v>
      </c>
      <c r="H1020" s="671" t="s">
        <v>47</v>
      </c>
      <c r="I1020" s="671" t="s">
        <v>924</v>
      </c>
      <c r="J1020" s="700" t="s">
        <v>47</v>
      </c>
      <c r="K1020" s="700" t="s">
        <v>47</v>
      </c>
      <c r="L1020" s="788" t="s">
        <v>47</v>
      </c>
      <c r="M1020" s="788" t="s">
        <v>47</v>
      </c>
      <c r="N1020" s="853" t="s">
        <v>3918</v>
      </c>
      <c r="O1020" s="853">
        <v>3</v>
      </c>
      <c r="P1020" s="853">
        <f>VLOOKUP(O1020,LOI_LPH[],2,TRUE)</f>
        <v>200</v>
      </c>
    </row>
    <row r="1021" spans="1:16" ht="21.75" customHeight="1" outlineLevel="2" x14ac:dyDescent="0.2">
      <c r="A1021" s="657">
        <v>469</v>
      </c>
      <c r="B1021" s="635" t="s">
        <v>5160</v>
      </c>
      <c r="C1021" s="657" t="s">
        <v>922</v>
      </c>
      <c r="D1021" s="690"/>
      <c r="E1021" s="690"/>
      <c r="F1021" s="705" t="s">
        <v>2027</v>
      </c>
      <c r="G1021" s="705"/>
      <c r="H1021" s="639" t="s">
        <v>4021</v>
      </c>
      <c r="I1021" s="695"/>
      <c r="J1021" s="659"/>
      <c r="K1021" s="640" t="s">
        <v>1518</v>
      </c>
      <c r="L1021" s="659" t="s">
        <v>1564</v>
      </c>
      <c r="M1021" s="655" t="s">
        <v>2028</v>
      </c>
      <c r="N1021" s="689" t="s">
        <v>3918</v>
      </c>
      <c r="O1021" s="689">
        <v>5</v>
      </c>
      <c r="P1021" s="689">
        <f>VLOOKUP(O1021,LOI_LPH[],2,TRUE)</f>
        <v>300</v>
      </c>
    </row>
    <row r="1022" spans="1:16" ht="21.75" customHeight="1" outlineLevel="2" x14ac:dyDescent="0.2">
      <c r="A1022" s="657">
        <v>469</v>
      </c>
      <c r="B1022" s="635" t="s">
        <v>5160</v>
      </c>
      <c r="C1022" s="657" t="s">
        <v>922</v>
      </c>
      <c r="D1022" s="690"/>
      <c r="E1022" s="690"/>
      <c r="F1022" s="705" t="s">
        <v>2011</v>
      </c>
      <c r="G1022" s="705"/>
      <c r="H1022" s="639" t="s">
        <v>4021</v>
      </c>
      <c r="I1022" s="695"/>
      <c r="J1022" s="659"/>
      <c r="K1022" s="640" t="s">
        <v>3972</v>
      </c>
      <c r="L1022" s="659" t="s">
        <v>1648</v>
      </c>
      <c r="M1022" s="655" t="s">
        <v>1569</v>
      </c>
      <c r="N1022" s="811" t="s">
        <v>3918</v>
      </c>
      <c r="O1022" s="811">
        <v>5</v>
      </c>
      <c r="P1022" s="811">
        <f>VLOOKUP(O1022,LOI_LPH[],2,TRUE)</f>
        <v>300</v>
      </c>
    </row>
    <row r="1023" spans="1:16" s="575" customFormat="1" ht="21.75" customHeight="1" outlineLevel="2" collapsed="1" x14ac:dyDescent="0.2">
      <c r="A1023" s="657">
        <v>469</v>
      </c>
      <c r="B1023" s="635" t="s">
        <v>5160</v>
      </c>
      <c r="C1023" s="657" t="s">
        <v>922</v>
      </c>
      <c r="D1023" s="690"/>
      <c r="E1023" s="690"/>
      <c r="F1023" s="705" t="s">
        <v>2029</v>
      </c>
      <c r="G1023" s="705"/>
      <c r="H1023" s="639" t="s">
        <v>4021</v>
      </c>
      <c r="I1023" s="695"/>
      <c r="J1023" s="659"/>
      <c r="K1023" s="640" t="s">
        <v>3972</v>
      </c>
      <c r="L1023" s="659" t="s">
        <v>2030</v>
      </c>
      <c r="M1023" s="655" t="s">
        <v>1569</v>
      </c>
      <c r="N1023" s="689" t="s">
        <v>3918</v>
      </c>
      <c r="O1023" s="689">
        <v>5</v>
      </c>
      <c r="P1023" s="689">
        <f>VLOOKUP(O1023,LOI_LPH[],2,TRUE)</f>
        <v>300</v>
      </c>
    </row>
    <row r="1024" spans="1:16" ht="21.75" customHeight="1" outlineLevel="2" x14ac:dyDescent="0.2">
      <c r="A1024" s="657">
        <v>469</v>
      </c>
      <c r="B1024" s="635" t="s">
        <v>5160</v>
      </c>
      <c r="C1024" s="657" t="s">
        <v>922</v>
      </c>
      <c r="D1024" s="690"/>
      <c r="E1024" s="690"/>
      <c r="F1024" s="705" t="s">
        <v>2031</v>
      </c>
      <c r="G1024" s="705"/>
      <c r="H1024" s="639" t="s">
        <v>4021</v>
      </c>
      <c r="I1024" s="695"/>
      <c r="J1024" s="659"/>
      <c r="K1024" s="640" t="s">
        <v>3972</v>
      </c>
      <c r="L1024" s="659" t="s">
        <v>4058</v>
      </c>
      <c r="M1024" s="655" t="s">
        <v>1569</v>
      </c>
      <c r="N1024" s="811" t="s">
        <v>3918</v>
      </c>
      <c r="O1024" s="811">
        <v>5</v>
      </c>
      <c r="P1024" s="811">
        <f>VLOOKUP(O1024,LOI_LPH[],2,TRUE)</f>
        <v>300</v>
      </c>
    </row>
    <row r="1025" spans="1:16" ht="21.75" customHeight="1" outlineLevel="2" x14ac:dyDescent="0.25">
      <c r="A1025" s="657">
        <v>469</v>
      </c>
      <c r="B1025" s="635" t="s">
        <v>5160</v>
      </c>
      <c r="C1025" s="657" t="s">
        <v>922</v>
      </c>
      <c r="D1025" s="690"/>
      <c r="E1025" s="690"/>
      <c r="F1025" s="705" t="s">
        <v>1659</v>
      </c>
      <c r="G1025" s="705"/>
      <c r="H1025" s="639" t="s">
        <v>4021</v>
      </c>
      <c r="I1025" s="695" t="s">
        <v>1639</v>
      </c>
      <c r="J1025" s="659"/>
      <c r="K1025" s="655" t="s">
        <v>1641</v>
      </c>
      <c r="L1025" s="659" t="s">
        <v>1642</v>
      </c>
      <c r="M1025" s="655" t="s">
        <v>1569</v>
      </c>
      <c r="N1025" s="689" t="s">
        <v>3918</v>
      </c>
      <c r="O1025" s="689">
        <v>5</v>
      </c>
      <c r="P1025" s="689">
        <f>VLOOKUP(O1025,LOI_LPH[],2,TRUE)</f>
        <v>300</v>
      </c>
    </row>
    <row r="1026" spans="1:16" ht="21.75" customHeight="1" outlineLevel="2" x14ac:dyDescent="0.2">
      <c r="A1026" s="657">
        <v>469</v>
      </c>
      <c r="B1026" s="635" t="s">
        <v>5160</v>
      </c>
      <c r="C1026" s="657" t="s">
        <v>922</v>
      </c>
      <c r="D1026" s="690"/>
      <c r="E1026" s="690"/>
      <c r="F1026" s="705" t="s">
        <v>1992</v>
      </c>
      <c r="G1026" s="705"/>
      <c r="H1026" s="639" t="s">
        <v>4021</v>
      </c>
      <c r="I1026" s="695"/>
      <c r="J1026" s="659"/>
      <c r="K1026" s="640" t="s">
        <v>3972</v>
      </c>
      <c r="L1026" s="659" t="s">
        <v>1598</v>
      </c>
      <c r="M1026" s="655" t="s">
        <v>1569</v>
      </c>
      <c r="N1026" s="689" t="s">
        <v>3918</v>
      </c>
      <c r="O1026" s="689">
        <v>5</v>
      </c>
      <c r="P1026" s="689">
        <f>VLOOKUP(O1026,LOI_LPH[],2,TRUE)</f>
        <v>300</v>
      </c>
    </row>
    <row r="1027" spans="1:16" ht="21.75" customHeight="1" outlineLevel="2" x14ac:dyDescent="0.2">
      <c r="A1027" s="657">
        <v>469</v>
      </c>
      <c r="B1027" s="635" t="s">
        <v>5160</v>
      </c>
      <c r="C1027" s="657" t="s">
        <v>922</v>
      </c>
      <c r="D1027" s="690"/>
      <c r="E1027" s="690"/>
      <c r="F1027" s="705" t="s">
        <v>1620</v>
      </c>
      <c r="G1027" s="705"/>
      <c r="H1027" s="639" t="s">
        <v>4021</v>
      </c>
      <c r="I1027" s="695"/>
      <c r="J1027" s="659"/>
      <c r="K1027" s="640" t="s">
        <v>3972</v>
      </c>
      <c r="L1027" s="659" t="s">
        <v>4056</v>
      </c>
      <c r="M1027" s="655" t="s">
        <v>1569</v>
      </c>
      <c r="N1027" s="689" t="s">
        <v>3918</v>
      </c>
      <c r="O1027" s="689">
        <v>5</v>
      </c>
      <c r="P1027" s="689">
        <f>VLOOKUP(O1027,LOI_LPH[],2,TRUE)</f>
        <v>300</v>
      </c>
    </row>
    <row r="1028" spans="1:16" s="580" customFormat="1" ht="21.75" customHeight="1" outlineLevel="2" x14ac:dyDescent="0.25">
      <c r="A1028" s="662">
        <v>469</v>
      </c>
      <c r="B1028" s="697" t="s">
        <v>5160</v>
      </c>
      <c r="C1028" s="678" t="s">
        <v>925</v>
      </c>
      <c r="D1028" s="691"/>
      <c r="E1028" s="691"/>
      <c r="F1028" s="666" t="s">
        <v>926</v>
      </c>
      <c r="G1028" s="666" t="s">
        <v>924</v>
      </c>
      <c r="H1028" s="671" t="s">
        <v>47</v>
      </c>
      <c r="I1028" s="671" t="s">
        <v>924</v>
      </c>
      <c r="J1028" s="700" t="s">
        <v>47</v>
      </c>
      <c r="K1028" s="700" t="s">
        <v>47</v>
      </c>
      <c r="L1028" s="788" t="s">
        <v>47</v>
      </c>
      <c r="M1028" s="788" t="s">
        <v>47</v>
      </c>
      <c r="N1028" s="853" t="s">
        <v>3918</v>
      </c>
      <c r="O1028" s="853">
        <v>3</v>
      </c>
      <c r="P1028" s="853">
        <f>VLOOKUP(O1028,LOI_LPH[],2,TRUE)</f>
        <v>200</v>
      </c>
    </row>
    <row r="1029" spans="1:16" s="575" customFormat="1" ht="21.75" customHeight="1" outlineLevel="2" x14ac:dyDescent="0.2">
      <c r="A1029" s="657">
        <v>469</v>
      </c>
      <c r="B1029" s="635" t="s">
        <v>5160</v>
      </c>
      <c r="C1029" s="657" t="s">
        <v>925</v>
      </c>
      <c r="D1029" s="690"/>
      <c r="E1029" s="690"/>
      <c r="F1029" s="705" t="s">
        <v>2029</v>
      </c>
      <c r="G1029" s="705"/>
      <c r="H1029" s="639" t="s">
        <v>4021</v>
      </c>
      <c r="I1029" s="695"/>
      <c r="J1029" s="659"/>
      <c r="K1029" s="640" t="s">
        <v>3972</v>
      </c>
      <c r="L1029" s="659" t="s">
        <v>2030</v>
      </c>
      <c r="M1029" s="655" t="s">
        <v>1569</v>
      </c>
      <c r="N1029" s="689" t="s">
        <v>3918</v>
      </c>
      <c r="O1029" s="689">
        <v>5</v>
      </c>
      <c r="P1029" s="689">
        <f>VLOOKUP(O1029,LOI_LPH[],2,TRUE)</f>
        <v>300</v>
      </c>
    </row>
    <row r="1030" spans="1:16" s="575" customFormat="1" ht="21.75" customHeight="1" outlineLevel="2" collapsed="1" x14ac:dyDescent="0.2">
      <c r="A1030" s="657">
        <v>469</v>
      </c>
      <c r="B1030" s="635" t="s">
        <v>5160</v>
      </c>
      <c r="C1030" s="657" t="s">
        <v>925</v>
      </c>
      <c r="D1030" s="690"/>
      <c r="E1030" s="690"/>
      <c r="F1030" s="705" t="s">
        <v>2031</v>
      </c>
      <c r="G1030" s="705"/>
      <c r="H1030" s="639" t="s">
        <v>4021</v>
      </c>
      <c r="I1030" s="695"/>
      <c r="J1030" s="659"/>
      <c r="K1030" s="655" t="s">
        <v>1930</v>
      </c>
      <c r="L1030" s="659" t="s">
        <v>4058</v>
      </c>
      <c r="M1030" s="655" t="s">
        <v>1569</v>
      </c>
      <c r="N1030" s="689" t="s">
        <v>3918</v>
      </c>
      <c r="O1030" s="689">
        <v>5</v>
      </c>
      <c r="P1030" s="689">
        <f>VLOOKUP(O1030,LOI_LPH[],2,TRUE)</f>
        <v>300</v>
      </c>
    </row>
    <row r="1031" spans="1:16" ht="21.75" customHeight="1" outlineLevel="2" x14ac:dyDescent="0.25">
      <c r="A1031" s="657">
        <v>469</v>
      </c>
      <c r="B1031" s="635" t="s">
        <v>5160</v>
      </c>
      <c r="C1031" s="657" t="s">
        <v>925</v>
      </c>
      <c r="D1031" s="690"/>
      <c r="E1031" s="690"/>
      <c r="F1031" s="705" t="s">
        <v>1659</v>
      </c>
      <c r="G1031" s="705"/>
      <c r="H1031" s="639" t="s">
        <v>4021</v>
      </c>
      <c r="I1031" s="695" t="s">
        <v>1639</v>
      </c>
      <c r="J1031" s="659"/>
      <c r="K1031" s="655" t="s">
        <v>1641</v>
      </c>
      <c r="L1031" s="659" t="s">
        <v>1642</v>
      </c>
      <c r="M1031" s="655" t="s">
        <v>1569</v>
      </c>
      <c r="N1031" s="689" t="s">
        <v>3918</v>
      </c>
      <c r="O1031" s="689">
        <v>5</v>
      </c>
      <c r="P1031" s="689">
        <f>VLOOKUP(O1031,LOI_LPH[],2,TRUE)</f>
        <v>300</v>
      </c>
    </row>
    <row r="1032" spans="1:16" s="575" customFormat="1" ht="21.75" customHeight="1" outlineLevel="2" collapsed="1" x14ac:dyDescent="0.2">
      <c r="A1032" s="657">
        <v>469</v>
      </c>
      <c r="B1032" s="635" t="s">
        <v>5160</v>
      </c>
      <c r="C1032" s="657" t="s">
        <v>925</v>
      </c>
      <c r="D1032" s="690"/>
      <c r="E1032" s="690"/>
      <c r="F1032" s="705" t="s">
        <v>1992</v>
      </c>
      <c r="G1032" s="705"/>
      <c r="H1032" s="639" t="s">
        <v>4021</v>
      </c>
      <c r="I1032" s="695"/>
      <c r="J1032" s="659"/>
      <c r="K1032" s="640" t="s">
        <v>3972</v>
      </c>
      <c r="L1032" s="659" t="s">
        <v>1598</v>
      </c>
      <c r="M1032" s="655" t="s">
        <v>1569</v>
      </c>
      <c r="N1032" s="689" t="s">
        <v>3918</v>
      </c>
      <c r="O1032" s="689">
        <v>5</v>
      </c>
      <c r="P1032" s="689">
        <f>VLOOKUP(O1032,LOI_LPH[],2,TRUE)</f>
        <v>300</v>
      </c>
    </row>
    <row r="1033" spans="1:16" s="581" customFormat="1" ht="21.75" customHeight="1" outlineLevel="1" x14ac:dyDescent="0.25">
      <c r="A1033" s="716">
        <v>470</v>
      </c>
      <c r="B1033" s="720" t="s">
        <v>5161</v>
      </c>
      <c r="C1033" s="718">
        <v>470</v>
      </c>
      <c r="D1033" s="719"/>
      <c r="E1033" s="719"/>
      <c r="F1033" s="720" t="s">
        <v>930</v>
      </c>
      <c r="G1033" s="720" t="s">
        <v>47</v>
      </c>
      <c r="H1033" s="785" t="s">
        <v>47</v>
      </c>
      <c r="I1033" s="785" t="s">
        <v>47</v>
      </c>
      <c r="J1033" s="786" t="s">
        <v>47</v>
      </c>
      <c r="K1033" s="785" t="s">
        <v>47</v>
      </c>
      <c r="L1033" s="786" t="s">
        <v>47</v>
      </c>
      <c r="M1033" s="785" t="s">
        <v>47</v>
      </c>
      <c r="N1033" s="724" t="s">
        <v>47</v>
      </c>
      <c r="O1033" s="724" t="s">
        <v>47</v>
      </c>
      <c r="P1033" s="724" t="str">
        <f>VLOOKUP(O1033,LOI_LPH[],2,TRUE)</f>
        <v>-</v>
      </c>
    </row>
    <row r="1034" spans="1:16" s="577" customFormat="1" ht="21.75" customHeight="1" outlineLevel="1" x14ac:dyDescent="0.2">
      <c r="A1034" s="674">
        <v>471</v>
      </c>
      <c r="B1034" s="696" t="s">
        <v>931</v>
      </c>
      <c r="C1034" s="627">
        <v>471</v>
      </c>
      <c r="D1034" s="629"/>
      <c r="E1034" s="629"/>
      <c r="F1034" s="628" t="s">
        <v>933</v>
      </c>
      <c r="G1034" s="628" t="s">
        <v>47</v>
      </c>
      <c r="H1034" s="763" t="s">
        <v>47</v>
      </c>
      <c r="I1034" s="763" t="s">
        <v>47</v>
      </c>
      <c r="J1034" s="764" t="s">
        <v>47</v>
      </c>
      <c r="K1034" s="763" t="s">
        <v>47</v>
      </c>
      <c r="L1034" s="764" t="s">
        <v>47</v>
      </c>
      <c r="M1034" s="763" t="s">
        <v>47</v>
      </c>
      <c r="N1034" s="633" t="s">
        <v>3916</v>
      </c>
      <c r="O1034" s="633">
        <v>3</v>
      </c>
      <c r="P1034" s="633">
        <f>VLOOKUP(O1034,LOI_LPH[],2,TRUE)</f>
        <v>200</v>
      </c>
    </row>
    <row r="1035" spans="1:16" s="580" customFormat="1" ht="21.75" customHeight="1" outlineLevel="2" x14ac:dyDescent="0.25">
      <c r="A1035" s="662">
        <v>471</v>
      </c>
      <c r="B1035" s="697" t="s">
        <v>931</v>
      </c>
      <c r="C1035" s="678" t="s">
        <v>935</v>
      </c>
      <c r="D1035" s="691"/>
      <c r="E1035" s="691"/>
      <c r="F1035" s="666" t="s">
        <v>936</v>
      </c>
      <c r="G1035" s="666" t="s">
        <v>66</v>
      </c>
      <c r="H1035" s="671" t="s">
        <v>47</v>
      </c>
      <c r="I1035" s="671" t="s">
        <v>66</v>
      </c>
      <c r="J1035" s="700" t="s">
        <v>47</v>
      </c>
      <c r="K1035" s="700" t="s">
        <v>47</v>
      </c>
      <c r="L1035" s="788" t="s">
        <v>47</v>
      </c>
      <c r="M1035" s="788" t="s">
        <v>47</v>
      </c>
      <c r="N1035" s="853" t="s">
        <v>4001</v>
      </c>
      <c r="O1035" s="853">
        <v>3</v>
      </c>
      <c r="P1035" s="853">
        <f>VLOOKUP(O1035,LOI_LPH[],2,TRUE)</f>
        <v>200</v>
      </c>
    </row>
    <row r="1036" spans="1:16" s="575" customFormat="1" ht="21.75" customHeight="1" outlineLevel="2" x14ac:dyDescent="0.2">
      <c r="A1036" s="657">
        <v>471</v>
      </c>
      <c r="B1036" s="635" t="s">
        <v>931</v>
      </c>
      <c r="C1036" s="657" t="s">
        <v>935</v>
      </c>
      <c r="D1036" s="690"/>
      <c r="E1036" s="690"/>
      <c r="F1036" s="705" t="s">
        <v>2032</v>
      </c>
      <c r="G1036" s="705"/>
      <c r="H1036" s="639" t="s">
        <v>4021</v>
      </c>
      <c r="I1036" s="695"/>
      <c r="J1036" s="659"/>
      <c r="K1036" s="640" t="s">
        <v>1520</v>
      </c>
      <c r="L1036" s="659" t="s">
        <v>1564</v>
      </c>
      <c r="M1036" s="655" t="s">
        <v>1565</v>
      </c>
      <c r="N1036" s="689" t="s">
        <v>934</v>
      </c>
      <c r="O1036" s="689">
        <v>5</v>
      </c>
      <c r="P1036" s="689">
        <f>VLOOKUP(O1036,LOI_LPH[],2,TRUE)</f>
        <v>300</v>
      </c>
    </row>
    <row r="1037" spans="1:16" s="579" customFormat="1" ht="21.75" customHeight="1" outlineLevel="2" x14ac:dyDescent="0.2">
      <c r="A1037" s="799">
        <v>471</v>
      </c>
      <c r="B1037" s="800" t="s">
        <v>931</v>
      </c>
      <c r="C1037" s="799" t="s">
        <v>937</v>
      </c>
      <c r="D1037" s="801"/>
      <c r="E1037" s="801"/>
      <c r="F1037" s="800" t="s">
        <v>938</v>
      </c>
      <c r="G1037" s="800" t="s">
        <v>319</v>
      </c>
      <c r="H1037" s="802"/>
      <c r="I1037" s="802" t="s">
        <v>347</v>
      </c>
      <c r="J1037" s="790" t="s">
        <v>47</v>
      </c>
      <c r="K1037" s="802" t="s">
        <v>47</v>
      </c>
      <c r="L1037" s="790" t="s">
        <v>47</v>
      </c>
      <c r="M1037" s="802" t="s">
        <v>47</v>
      </c>
      <c r="N1037" s="803" t="s">
        <v>4001</v>
      </c>
      <c r="O1037" s="803">
        <v>3</v>
      </c>
      <c r="P1037" s="803">
        <f>VLOOKUP(O1037,LOI_LPH[],2,TRUE)</f>
        <v>200</v>
      </c>
    </row>
    <row r="1038" spans="1:16" ht="21.75" customHeight="1" outlineLevel="2" x14ac:dyDescent="0.2">
      <c r="A1038" s="657">
        <v>471</v>
      </c>
      <c r="B1038" s="635" t="s">
        <v>931</v>
      </c>
      <c r="C1038" s="657" t="s">
        <v>937</v>
      </c>
      <c r="D1038" s="690"/>
      <c r="E1038" s="690"/>
      <c r="F1038" s="705" t="s">
        <v>2033</v>
      </c>
      <c r="G1038" s="705"/>
      <c r="H1038" s="639" t="s">
        <v>4021</v>
      </c>
      <c r="I1038" s="695"/>
      <c r="J1038" s="659"/>
      <c r="K1038" s="640" t="s">
        <v>3972</v>
      </c>
      <c r="L1038" s="659" t="s">
        <v>2030</v>
      </c>
      <c r="M1038" s="655" t="s">
        <v>1569</v>
      </c>
      <c r="N1038" s="689" t="s">
        <v>934</v>
      </c>
      <c r="O1038" s="689">
        <v>5</v>
      </c>
      <c r="P1038" s="689">
        <f>VLOOKUP(O1038,LOI_LPH[],2,TRUE)</f>
        <v>300</v>
      </c>
    </row>
    <row r="1039" spans="1:16" s="580" customFormat="1" ht="21.75" customHeight="1" outlineLevel="2" x14ac:dyDescent="0.25">
      <c r="A1039" s="799">
        <v>471</v>
      </c>
      <c r="B1039" s="800" t="s">
        <v>931</v>
      </c>
      <c r="C1039" s="799" t="s">
        <v>939</v>
      </c>
      <c r="D1039" s="801"/>
      <c r="E1039" s="801"/>
      <c r="F1039" s="800" t="s">
        <v>940</v>
      </c>
      <c r="G1039" s="800" t="s">
        <v>319</v>
      </c>
      <c r="H1039" s="802"/>
      <c r="I1039" s="802" t="s">
        <v>941</v>
      </c>
      <c r="J1039" s="790" t="s">
        <v>47</v>
      </c>
      <c r="K1039" s="802" t="s">
        <v>47</v>
      </c>
      <c r="L1039" s="790" t="s">
        <v>47</v>
      </c>
      <c r="M1039" s="802" t="s">
        <v>47</v>
      </c>
      <c r="N1039" s="803" t="s">
        <v>4001</v>
      </c>
      <c r="O1039" s="803">
        <v>3</v>
      </c>
      <c r="P1039" s="803">
        <f>VLOOKUP(O1039,LOI_LPH[],2,TRUE)</f>
        <v>200</v>
      </c>
    </row>
    <row r="1040" spans="1:16" ht="21.75" customHeight="1" outlineLevel="2" x14ac:dyDescent="0.25">
      <c r="A1040" s="657">
        <v>471</v>
      </c>
      <c r="B1040" s="635" t="s">
        <v>931</v>
      </c>
      <c r="C1040" s="657" t="s">
        <v>939</v>
      </c>
      <c r="D1040" s="690"/>
      <c r="E1040" s="690"/>
      <c r="F1040" s="635" t="s">
        <v>2034</v>
      </c>
      <c r="G1040" s="705"/>
      <c r="H1040" s="639" t="s">
        <v>4021</v>
      </c>
      <c r="I1040" s="695"/>
      <c r="J1040" s="659" t="s">
        <v>1640</v>
      </c>
      <c r="K1040" s="655" t="s">
        <v>1533</v>
      </c>
      <c r="L1040" s="659" t="s">
        <v>1598</v>
      </c>
      <c r="M1040" s="751" t="s">
        <v>1569</v>
      </c>
      <c r="N1040" s="689" t="s">
        <v>934</v>
      </c>
      <c r="O1040" s="689">
        <v>5</v>
      </c>
      <c r="P1040" s="689">
        <f>VLOOKUP(O1040,LOI_LPH[],2,TRUE)</f>
        <v>300</v>
      </c>
    </row>
    <row r="1041" spans="1:16" s="580" customFormat="1" ht="21.75" customHeight="1" outlineLevel="2" x14ac:dyDescent="0.25">
      <c r="A1041" s="799">
        <v>471</v>
      </c>
      <c r="B1041" s="800" t="s">
        <v>931</v>
      </c>
      <c r="C1041" s="799" t="s">
        <v>942</v>
      </c>
      <c r="D1041" s="801"/>
      <c r="E1041" s="801"/>
      <c r="F1041" s="800" t="s">
        <v>943</v>
      </c>
      <c r="G1041" s="800" t="s">
        <v>944</v>
      </c>
      <c r="H1041" s="802" t="s">
        <v>47</v>
      </c>
      <c r="I1041" s="802" t="s">
        <v>945</v>
      </c>
      <c r="J1041" s="790" t="s">
        <v>47</v>
      </c>
      <c r="K1041" s="802" t="s">
        <v>47</v>
      </c>
      <c r="L1041" s="790" t="s">
        <v>47</v>
      </c>
      <c r="M1041" s="802" t="s">
        <v>47</v>
      </c>
      <c r="N1041" s="803" t="s">
        <v>4001</v>
      </c>
      <c r="O1041" s="803">
        <v>3</v>
      </c>
      <c r="P1041" s="803">
        <f>VLOOKUP(O1041,LOI_LPH[],2,TRUE)</f>
        <v>200</v>
      </c>
    </row>
    <row r="1042" spans="1:16" s="579" customFormat="1" ht="21.75" customHeight="1" outlineLevel="2" x14ac:dyDescent="0.2">
      <c r="A1042" s="799">
        <v>471</v>
      </c>
      <c r="B1042" s="800" t="s">
        <v>931</v>
      </c>
      <c r="C1042" s="799" t="s">
        <v>947</v>
      </c>
      <c r="D1042" s="801"/>
      <c r="E1042" s="801"/>
      <c r="F1042" s="800" t="s">
        <v>948</v>
      </c>
      <c r="G1042" s="800" t="s">
        <v>66</v>
      </c>
      <c r="H1042" s="802" t="s">
        <v>47</v>
      </c>
      <c r="I1042" s="802" t="s">
        <v>66</v>
      </c>
      <c r="J1042" s="790" t="s">
        <v>47</v>
      </c>
      <c r="K1042" s="802" t="s">
        <v>47</v>
      </c>
      <c r="L1042" s="790" t="s">
        <v>47</v>
      </c>
      <c r="M1042" s="802" t="s">
        <v>47</v>
      </c>
      <c r="N1042" s="803" t="s">
        <v>4001</v>
      </c>
      <c r="O1042" s="803">
        <v>3</v>
      </c>
      <c r="P1042" s="803">
        <f>VLOOKUP(O1042,LOI_LPH[],2,TRUE)</f>
        <v>200</v>
      </c>
    </row>
    <row r="1043" spans="1:16" s="579" customFormat="1" ht="21.75" customHeight="1" outlineLevel="2" collapsed="1" x14ac:dyDescent="0.2">
      <c r="A1043" s="799">
        <v>471</v>
      </c>
      <c r="B1043" s="800" t="s">
        <v>931</v>
      </c>
      <c r="C1043" s="799" t="s">
        <v>949</v>
      </c>
      <c r="D1043" s="801"/>
      <c r="E1043" s="801"/>
      <c r="F1043" s="800" t="s">
        <v>950</v>
      </c>
      <c r="G1043" s="800" t="s">
        <v>944</v>
      </c>
      <c r="H1043" s="802" t="s">
        <v>47</v>
      </c>
      <c r="I1043" s="802" t="s">
        <v>951</v>
      </c>
      <c r="J1043" s="790" t="s">
        <v>47</v>
      </c>
      <c r="K1043" s="802" t="s">
        <v>47</v>
      </c>
      <c r="L1043" s="790" t="s">
        <v>47</v>
      </c>
      <c r="M1043" s="802" t="s">
        <v>47</v>
      </c>
      <c r="N1043" s="803" t="s">
        <v>4001</v>
      </c>
      <c r="O1043" s="803">
        <v>3</v>
      </c>
      <c r="P1043" s="803">
        <f>VLOOKUP(O1043,LOI_LPH[],2,TRUE)</f>
        <v>200</v>
      </c>
    </row>
    <row r="1044" spans="1:16" s="580" customFormat="1" ht="21.75" customHeight="1" outlineLevel="2" x14ac:dyDescent="0.25">
      <c r="A1044" s="799">
        <v>471</v>
      </c>
      <c r="B1044" s="800" t="s">
        <v>931</v>
      </c>
      <c r="C1044" s="799" t="s">
        <v>952</v>
      </c>
      <c r="D1044" s="801"/>
      <c r="E1044" s="801"/>
      <c r="F1044" s="800" t="s">
        <v>953</v>
      </c>
      <c r="G1044" s="800" t="s">
        <v>66</v>
      </c>
      <c r="H1044" s="802" t="s">
        <v>47</v>
      </c>
      <c r="I1044" s="802" t="s">
        <v>66</v>
      </c>
      <c r="J1044" s="790" t="s">
        <v>47</v>
      </c>
      <c r="K1044" s="802" t="s">
        <v>47</v>
      </c>
      <c r="L1044" s="790" t="s">
        <v>47</v>
      </c>
      <c r="M1044" s="802" t="s">
        <v>47</v>
      </c>
      <c r="N1044" s="803" t="s">
        <v>4001</v>
      </c>
      <c r="O1044" s="803">
        <v>3</v>
      </c>
      <c r="P1044" s="803">
        <f>VLOOKUP(O1044,LOI_LPH[],2,TRUE)</f>
        <v>200</v>
      </c>
    </row>
    <row r="1045" spans="1:16" s="580" customFormat="1" ht="21.75" customHeight="1" outlineLevel="2" x14ac:dyDescent="0.25">
      <c r="A1045" s="799">
        <v>471</v>
      </c>
      <c r="B1045" s="800" t="s">
        <v>931</v>
      </c>
      <c r="C1045" s="799" t="s">
        <v>954</v>
      </c>
      <c r="D1045" s="806"/>
      <c r="E1045" s="806"/>
      <c r="F1045" s="800" t="s">
        <v>955</v>
      </c>
      <c r="G1045" s="800" t="s">
        <v>66</v>
      </c>
      <c r="H1045" s="802" t="s">
        <v>47</v>
      </c>
      <c r="I1045" s="804" t="s">
        <v>66</v>
      </c>
      <c r="J1045" s="790" t="s">
        <v>47</v>
      </c>
      <c r="K1045" s="802" t="s">
        <v>47</v>
      </c>
      <c r="L1045" s="790" t="s">
        <v>47</v>
      </c>
      <c r="M1045" s="802" t="s">
        <v>47</v>
      </c>
      <c r="N1045" s="803" t="s">
        <v>934</v>
      </c>
      <c r="O1045" s="803">
        <v>5</v>
      </c>
      <c r="P1045" s="803">
        <f>VLOOKUP(O1045,LOI_LPH[],2,TRUE)</f>
        <v>300</v>
      </c>
    </row>
    <row r="1046" spans="1:16" s="581" customFormat="1" ht="21.75" customHeight="1" outlineLevel="1" x14ac:dyDescent="0.25">
      <c r="A1046" s="627">
        <v>472</v>
      </c>
      <c r="B1046" s="628" t="s">
        <v>959</v>
      </c>
      <c r="C1046" s="627">
        <v>472</v>
      </c>
      <c r="D1046" s="629"/>
      <c r="E1046" s="629"/>
      <c r="F1046" s="628" t="s">
        <v>959</v>
      </c>
      <c r="G1046" s="628" t="s">
        <v>66</v>
      </c>
      <c r="H1046" s="763" t="s">
        <v>47</v>
      </c>
      <c r="I1046" s="763" t="s">
        <v>66</v>
      </c>
      <c r="J1046" s="764" t="s">
        <v>47</v>
      </c>
      <c r="K1046" s="763" t="s">
        <v>47</v>
      </c>
      <c r="L1046" s="764" t="s">
        <v>47</v>
      </c>
      <c r="M1046" s="763" t="s">
        <v>47</v>
      </c>
      <c r="N1046" s="633" t="s">
        <v>3916</v>
      </c>
      <c r="O1046" s="633">
        <v>3</v>
      </c>
      <c r="P1046" s="633">
        <f>VLOOKUP(O1046,LOI_LPH[],2,TRUE)</f>
        <v>200</v>
      </c>
    </row>
    <row r="1047" spans="1:16" s="580" customFormat="1" ht="21.75" customHeight="1" outlineLevel="2" x14ac:dyDescent="0.25">
      <c r="A1047" s="662">
        <v>472</v>
      </c>
      <c r="B1047" s="697" t="s">
        <v>5162</v>
      </c>
      <c r="C1047" s="678" t="s">
        <v>960</v>
      </c>
      <c r="D1047" s="691"/>
      <c r="E1047" s="691"/>
      <c r="F1047" s="666" t="s">
        <v>959</v>
      </c>
      <c r="G1047" s="666" t="s">
        <v>66</v>
      </c>
      <c r="H1047" s="671" t="s">
        <v>47</v>
      </c>
      <c r="I1047" s="671" t="s">
        <v>66</v>
      </c>
      <c r="J1047" s="700" t="s">
        <v>47</v>
      </c>
      <c r="K1047" s="700" t="s">
        <v>47</v>
      </c>
      <c r="L1047" s="788" t="s">
        <v>47</v>
      </c>
      <c r="M1047" s="788" t="s">
        <v>47</v>
      </c>
      <c r="N1047" s="853" t="s">
        <v>3916</v>
      </c>
      <c r="O1047" s="853">
        <v>3</v>
      </c>
      <c r="P1047" s="853">
        <f>VLOOKUP(O1047,LOI_LPH[],2,TRUE)</f>
        <v>200</v>
      </c>
    </row>
    <row r="1048" spans="1:16" s="575" customFormat="1" ht="21.75" customHeight="1" outlineLevel="2" x14ac:dyDescent="0.2">
      <c r="A1048" s="657">
        <v>472</v>
      </c>
      <c r="B1048" s="635" t="s">
        <v>5162</v>
      </c>
      <c r="C1048" s="657" t="s">
        <v>960</v>
      </c>
      <c r="D1048" s="690"/>
      <c r="E1048" s="690"/>
      <c r="F1048" s="705" t="s">
        <v>4040</v>
      </c>
      <c r="G1048" s="705"/>
      <c r="H1048" s="639" t="s">
        <v>4021</v>
      </c>
      <c r="I1048" s="695"/>
      <c r="J1048" s="659"/>
      <c r="K1048" s="640" t="s">
        <v>3972</v>
      </c>
      <c r="L1048" s="659"/>
      <c r="M1048" s="655" t="s">
        <v>1569</v>
      </c>
      <c r="N1048" s="689" t="s">
        <v>3916</v>
      </c>
      <c r="O1048" s="689">
        <v>3</v>
      </c>
      <c r="P1048" s="689">
        <f>VLOOKUP(O1048,LOI_LPH[],2,TRUE)</f>
        <v>200</v>
      </c>
    </row>
    <row r="1049" spans="1:16" s="575" customFormat="1" ht="21.75" customHeight="1" outlineLevel="2" x14ac:dyDescent="0.2">
      <c r="A1049" s="657">
        <v>472</v>
      </c>
      <c r="B1049" s="635" t="s">
        <v>5162</v>
      </c>
      <c r="C1049" s="657" t="s">
        <v>960</v>
      </c>
      <c r="D1049" s="690"/>
      <c r="E1049" s="690"/>
      <c r="F1049" s="705" t="s">
        <v>4041</v>
      </c>
      <c r="G1049" s="705"/>
      <c r="H1049" s="639" t="s">
        <v>4021</v>
      </c>
      <c r="I1049" s="695"/>
      <c r="J1049" s="659"/>
      <c r="K1049" s="640" t="s">
        <v>3972</v>
      </c>
      <c r="L1049" s="659"/>
      <c r="M1049" s="655" t="s">
        <v>1569</v>
      </c>
      <c r="N1049" s="689" t="s">
        <v>3916</v>
      </c>
      <c r="O1049" s="689">
        <v>3</v>
      </c>
      <c r="P1049" s="689">
        <f>VLOOKUP(O1049,LOI_LPH[],2,TRUE)</f>
        <v>200</v>
      </c>
    </row>
    <row r="1050" spans="1:16" s="580" customFormat="1" ht="21.75" customHeight="1" outlineLevel="2" x14ac:dyDescent="0.25">
      <c r="A1050" s="662">
        <v>472</v>
      </c>
      <c r="B1050" s="697" t="s">
        <v>5162</v>
      </c>
      <c r="C1050" s="678" t="s">
        <v>962</v>
      </c>
      <c r="D1050" s="691"/>
      <c r="E1050" s="691"/>
      <c r="F1050" s="666" t="s">
        <v>959</v>
      </c>
      <c r="G1050" s="666" t="s">
        <v>66</v>
      </c>
      <c r="H1050" s="671" t="s">
        <v>47</v>
      </c>
      <c r="I1050" s="671" t="s">
        <v>66</v>
      </c>
      <c r="J1050" s="700" t="s">
        <v>47</v>
      </c>
      <c r="K1050" s="700" t="s">
        <v>47</v>
      </c>
      <c r="L1050" s="788" t="s">
        <v>47</v>
      </c>
      <c r="M1050" s="788" t="s">
        <v>47</v>
      </c>
      <c r="N1050" s="853" t="s">
        <v>3916</v>
      </c>
      <c r="O1050" s="853">
        <v>3</v>
      </c>
      <c r="P1050" s="853">
        <f>VLOOKUP(O1050,LOI_LPH[],2,TRUE)</f>
        <v>200</v>
      </c>
    </row>
    <row r="1051" spans="1:16" s="581" customFormat="1" ht="21.75" customHeight="1" outlineLevel="1" x14ac:dyDescent="0.25">
      <c r="A1051" s="627">
        <v>473</v>
      </c>
      <c r="B1051" s="628" t="s">
        <v>968</v>
      </c>
      <c r="C1051" s="627">
        <v>473</v>
      </c>
      <c r="D1051" s="629"/>
      <c r="E1051" s="629"/>
      <c r="F1051" s="628" t="s">
        <v>968</v>
      </c>
      <c r="G1051" s="628" t="s">
        <v>66</v>
      </c>
      <c r="H1051" s="763" t="s">
        <v>47</v>
      </c>
      <c r="I1051" s="763" t="s">
        <v>66</v>
      </c>
      <c r="J1051" s="764" t="s">
        <v>47</v>
      </c>
      <c r="K1051" s="763" t="s">
        <v>47</v>
      </c>
      <c r="L1051" s="764" t="s">
        <v>47</v>
      </c>
      <c r="M1051" s="763" t="s">
        <v>47</v>
      </c>
      <c r="N1051" s="633" t="s">
        <v>3916</v>
      </c>
      <c r="O1051" s="633">
        <v>3</v>
      </c>
      <c r="P1051" s="633">
        <f>VLOOKUP(O1051,LOI_LPH[],2,TRUE)</f>
        <v>200</v>
      </c>
    </row>
    <row r="1052" spans="1:16" s="874" customFormat="1" ht="21.75" customHeight="1" outlineLevel="2" x14ac:dyDescent="0.25">
      <c r="A1052" s="868">
        <v>473</v>
      </c>
      <c r="B1052" s="905" t="s">
        <v>968</v>
      </c>
      <c r="C1052" s="906" t="s">
        <v>969</v>
      </c>
      <c r="D1052" s="907"/>
      <c r="E1052" s="907"/>
      <c r="F1052" s="871" t="s">
        <v>970</v>
      </c>
      <c r="G1052" s="871" t="s">
        <v>66</v>
      </c>
      <c r="H1052" s="872" t="s">
        <v>47</v>
      </c>
      <c r="I1052" s="872" t="s">
        <v>66</v>
      </c>
      <c r="J1052" s="873" t="s">
        <v>47</v>
      </c>
      <c r="K1052" s="873" t="s">
        <v>47</v>
      </c>
      <c r="L1052" s="908" t="s">
        <v>47</v>
      </c>
      <c r="M1052" s="908" t="s">
        <v>47</v>
      </c>
      <c r="N1052" s="909" t="s">
        <v>4007</v>
      </c>
      <c r="O1052" s="909">
        <v>3</v>
      </c>
      <c r="P1052" s="909">
        <f>VLOOKUP(O1052,LOI_LPH[],2,TRUE)</f>
        <v>200</v>
      </c>
    </row>
    <row r="1053" spans="1:16" s="901" customFormat="1" ht="21.75" customHeight="1" outlineLevel="2" collapsed="1" x14ac:dyDescent="0.2">
      <c r="A1053" s="910">
        <v>473</v>
      </c>
      <c r="B1053" s="911" t="s">
        <v>968</v>
      </c>
      <c r="C1053" s="910" t="s">
        <v>971</v>
      </c>
      <c r="D1053" s="912"/>
      <c r="E1053" s="912"/>
      <c r="F1053" s="911" t="s">
        <v>972</v>
      </c>
      <c r="G1053" s="911" t="s">
        <v>973</v>
      </c>
      <c r="H1053" s="910" t="s">
        <v>47</v>
      </c>
      <c r="I1053" s="910" t="s">
        <v>974</v>
      </c>
      <c r="J1053" s="913" t="s">
        <v>47</v>
      </c>
      <c r="K1053" s="910" t="s">
        <v>47</v>
      </c>
      <c r="L1053" s="913" t="s">
        <v>47</v>
      </c>
      <c r="M1053" s="910" t="s">
        <v>47</v>
      </c>
      <c r="N1053" s="913" t="s">
        <v>4007</v>
      </c>
      <c r="O1053" s="913">
        <v>3</v>
      </c>
      <c r="P1053" s="913">
        <f>VLOOKUP(O1053,LOI_LPH[],2,TRUE)</f>
        <v>200</v>
      </c>
    </row>
    <row r="1054" spans="1:16" s="892" customFormat="1" ht="21.75" customHeight="1" outlineLevel="2" x14ac:dyDescent="0.25">
      <c r="A1054" s="882">
        <v>473</v>
      </c>
      <c r="B1054" s="886" t="s">
        <v>968</v>
      </c>
      <c r="C1054" s="882" t="s">
        <v>971</v>
      </c>
      <c r="D1054" s="904"/>
      <c r="E1054" s="904"/>
      <c r="F1054" s="886" t="s">
        <v>1866</v>
      </c>
      <c r="G1054" s="887"/>
      <c r="H1054" s="888" t="s">
        <v>4021</v>
      </c>
      <c r="I1054" s="886" t="s">
        <v>1639</v>
      </c>
      <c r="J1054" s="889"/>
      <c r="K1054" s="882" t="s">
        <v>1641</v>
      </c>
      <c r="L1054" s="889" t="s">
        <v>1642</v>
      </c>
      <c r="M1054" s="914" t="s">
        <v>1569</v>
      </c>
      <c r="N1054" s="891" t="s">
        <v>4007</v>
      </c>
      <c r="O1054" s="891">
        <v>5</v>
      </c>
      <c r="P1054" s="891">
        <f>VLOOKUP(O1054,LOI_LPH[],2,TRUE)</f>
        <v>300</v>
      </c>
    </row>
    <row r="1055" spans="1:16" s="892" customFormat="1" ht="21.75" customHeight="1" outlineLevel="2" x14ac:dyDescent="0.2">
      <c r="A1055" s="882">
        <v>473</v>
      </c>
      <c r="B1055" s="886" t="s">
        <v>968</v>
      </c>
      <c r="C1055" s="882" t="s">
        <v>971</v>
      </c>
      <c r="D1055" s="904"/>
      <c r="E1055" s="904"/>
      <c r="F1055" s="886" t="s">
        <v>1671</v>
      </c>
      <c r="G1055" s="887"/>
      <c r="H1055" s="888" t="s">
        <v>4021</v>
      </c>
      <c r="I1055" s="886"/>
      <c r="J1055" s="889"/>
      <c r="K1055" s="890" t="s">
        <v>3972</v>
      </c>
      <c r="L1055" s="889" t="s">
        <v>2030</v>
      </c>
      <c r="M1055" s="914" t="s">
        <v>1569</v>
      </c>
      <c r="N1055" s="891" t="s">
        <v>4007</v>
      </c>
      <c r="O1055" s="891">
        <v>5</v>
      </c>
      <c r="P1055" s="891">
        <f>VLOOKUP(O1055,LOI_LPH[],2,TRUE)</f>
        <v>300</v>
      </c>
    </row>
    <row r="1056" spans="1:16" s="915" customFormat="1" ht="21.75" customHeight="1" outlineLevel="2" x14ac:dyDescent="0.2">
      <c r="A1056" s="882">
        <v>473</v>
      </c>
      <c r="B1056" s="886" t="s">
        <v>968</v>
      </c>
      <c r="C1056" s="882" t="s">
        <v>971</v>
      </c>
      <c r="D1056" s="904"/>
      <c r="E1056" s="904"/>
      <c r="F1056" s="886" t="s">
        <v>2035</v>
      </c>
      <c r="G1056" s="887"/>
      <c r="H1056" s="888" t="s">
        <v>4021</v>
      </c>
      <c r="I1056" s="886"/>
      <c r="J1056" s="889"/>
      <c r="K1056" s="890" t="s">
        <v>1518</v>
      </c>
      <c r="L1056" s="889" t="s">
        <v>1564</v>
      </c>
      <c r="M1056" s="914" t="s">
        <v>1855</v>
      </c>
      <c r="N1056" s="891" t="s">
        <v>4007</v>
      </c>
      <c r="O1056" s="891">
        <v>5</v>
      </c>
      <c r="P1056" s="891">
        <f>VLOOKUP(O1056,LOI_LPH[],2,TRUE)</f>
        <v>300</v>
      </c>
    </row>
    <row r="1057" spans="1:16" s="915" customFormat="1" ht="21.75" customHeight="1" outlineLevel="2" collapsed="1" x14ac:dyDescent="0.2">
      <c r="A1057" s="882">
        <v>473</v>
      </c>
      <c r="B1057" s="886" t="s">
        <v>968</v>
      </c>
      <c r="C1057" s="882" t="s">
        <v>971</v>
      </c>
      <c r="D1057" s="904"/>
      <c r="E1057" s="904"/>
      <c r="F1057" s="886" t="s">
        <v>2036</v>
      </c>
      <c r="G1057" s="887"/>
      <c r="H1057" s="888" t="s">
        <v>4021</v>
      </c>
      <c r="I1057" s="886"/>
      <c r="J1057" s="889"/>
      <c r="K1057" s="890" t="s">
        <v>1520</v>
      </c>
      <c r="L1057" s="889" t="s">
        <v>1564</v>
      </c>
      <c r="M1057" s="914" t="s">
        <v>1565</v>
      </c>
      <c r="N1057" s="891" t="s">
        <v>4007</v>
      </c>
      <c r="O1057" s="891">
        <v>5</v>
      </c>
      <c r="P1057" s="891">
        <f>VLOOKUP(O1057,LOI_LPH[],2,TRUE)</f>
        <v>300</v>
      </c>
    </row>
    <row r="1058" spans="1:16" s="874" customFormat="1" ht="21.75" customHeight="1" outlineLevel="2" x14ac:dyDescent="0.25">
      <c r="A1058" s="910">
        <v>473</v>
      </c>
      <c r="B1058" s="911" t="s">
        <v>968</v>
      </c>
      <c r="C1058" s="910" t="s">
        <v>976</v>
      </c>
      <c r="D1058" s="912"/>
      <c r="E1058" s="912"/>
      <c r="F1058" s="911" t="s">
        <v>977</v>
      </c>
      <c r="G1058" s="911" t="s">
        <v>319</v>
      </c>
      <c r="H1058" s="910" t="s">
        <v>47</v>
      </c>
      <c r="I1058" s="910" t="s">
        <v>347</v>
      </c>
      <c r="J1058" s="913" t="s">
        <v>47</v>
      </c>
      <c r="K1058" s="910" t="s">
        <v>47</v>
      </c>
      <c r="L1058" s="913" t="s">
        <v>47</v>
      </c>
      <c r="M1058" s="910" t="s">
        <v>47</v>
      </c>
      <c r="N1058" s="913" t="s">
        <v>4007</v>
      </c>
      <c r="O1058" s="913">
        <v>3</v>
      </c>
      <c r="P1058" s="913">
        <f>VLOOKUP(O1058,LOI_LPH[],2,TRUE)</f>
        <v>200</v>
      </c>
    </row>
    <row r="1059" spans="1:16" s="892" customFormat="1" ht="21.75" customHeight="1" outlineLevel="2" x14ac:dyDescent="0.2">
      <c r="A1059" s="882">
        <v>473</v>
      </c>
      <c r="B1059" s="886" t="s">
        <v>968</v>
      </c>
      <c r="C1059" s="882" t="s">
        <v>976</v>
      </c>
      <c r="D1059" s="904"/>
      <c r="E1059" s="904"/>
      <c r="F1059" s="886" t="s">
        <v>1729</v>
      </c>
      <c r="G1059" s="887"/>
      <c r="H1059" s="888" t="s">
        <v>4021</v>
      </c>
      <c r="I1059" s="886"/>
      <c r="J1059" s="889"/>
      <c r="K1059" s="890" t="s">
        <v>3972</v>
      </c>
      <c r="L1059" s="889" t="s">
        <v>5163</v>
      </c>
      <c r="M1059" s="914" t="s">
        <v>1569</v>
      </c>
      <c r="N1059" s="891" t="s">
        <v>4007</v>
      </c>
      <c r="O1059" s="891">
        <v>5</v>
      </c>
      <c r="P1059" s="891">
        <f>VLOOKUP(O1059,LOI_LPH[],2,TRUE)</f>
        <v>300</v>
      </c>
    </row>
    <row r="1060" spans="1:16" s="915" customFormat="1" ht="21.75" customHeight="1" outlineLevel="2" collapsed="1" x14ac:dyDescent="0.2">
      <c r="A1060" s="882">
        <v>473</v>
      </c>
      <c r="B1060" s="886" t="s">
        <v>968</v>
      </c>
      <c r="C1060" s="882" t="s">
        <v>976</v>
      </c>
      <c r="D1060" s="904"/>
      <c r="E1060" s="904"/>
      <c r="F1060" s="886" t="s">
        <v>1671</v>
      </c>
      <c r="G1060" s="887"/>
      <c r="H1060" s="888" t="s">
        <v>4021</v>
      </c>
      <c r="I1060" s="886"/>
      <c r="J1060" s="889"/>
      <c r="K1060" s="890" t="s">
        <v>3972</v>
      </c>
      <c r="L1060" s="889" t="s">
        <v>2030</v>
      </c>
      <c r="M1060" s="914" t="s">
        <v>1569</v>
      </c>
      <c r="N1060" s="891" t="s">
        <v>4007</v>
      </c>
      <c r="O1060" s="891">
        <v>5</v>
      </c>
      <c r="P1060" s="891">
        <f>VLOOKUP(O1060,LOI_LPH[],2,TRUE)</f>
        <v>300</v>
      </c>
    </row>
    <row r="1061" spans="1:16" s="874" customFormat="1" ht="21.75" customHeight="1" outlineLevel="2" x14ac:dyDescent="0.25">
      <c r="A1061" s="910">
        <v>473</v>
      </c>
      <c r="B1061" s="911" t="s">
        <v>968</v>
      </c>
      <c r="C1061" s="910" t="s">
        <v>978</v>
      </c>
      <c r="D1061" s="912"/>
      <c r="E1061" s="912"/>
      <c r="F1061" s="911" t="s">
        <v>979</v>
      </c>
      <c r="G1061" s="911" t="s">
        <v>66</v>
      </c>
      <c r="H1061" s="910" t="s">
        <v>47</v>
      </c>
      <c r="I1061" s="910" t="s">
        <v>66</v>
      </c>
      <c r="J1061" s="913" t="s">
        <v>47</v>
      </c>
      <c r="K1061" s="910" t="s">
        <v>47</v>
      </c>
      <c r="L1061" s="913" t="s">
        <v>47</v>
      </c>
      <c r="M1061" s="910" t="s">
        <v>47</v>
      </c>
      <c r="N1061" s="913" t="s">
        <v>4007</v>
      </c>
      <c r="O1061" s="913">
        <v>3</v>
      </c>
      <c r="P1061" s="913">
        <f>VLOOKUP(O1061,LOI_LPH[],2,TRUE)</f>
        <v>200</v>
      </c>
    </row>
    <row r="1062" spans="1:16" s="874" customFormat="1" ht="21.75" customHeight="1" outlineLevel="2" x14ac:dyDescent="0.25">
      <c r="A1062" s="868">
        <v>473</v>
      </c>
      <c r="B1062" s="905" t="s">
        <v>968</v>
      </c>
      <c r="C1062" s="906" t="s">
        <v>981</v>
      </c>
      <c r="D1062" s="907"/>
      <c r="E1062" s="907"/>
      <c r="F1062" s="871" t="s">
        <v>982</v>
      </c>
      <c r="G1062" s="871" t="s">
        <v>66</v>
      </c>
      <c r="H1062" s="872" t="s">
        <v>47</v>
      </c>
      <c r="I1062" s="872" t="s">
        <v>66</v>
      </c>
      <c r="J1062" s="873" t="s">
        <v>47</v>
      </c>
      <c r="K1062" s="873" t="s">
        <v>47</v>
      </c>
      <c r="L1062" s="908" t="s">
        <v>47</v>
      </c>
      <c r="M1062" s="908" t="s">
        <v>47</v>
      </c>
      <c r="N1062" s="909" t="s">
        <v>4007</v>
      </c>
      <c r="O1062" s="909">
        <v>3</v>
      </c>
      <c r="P1062" s="909">
        <f>VLOOKUP(O1062,LOI_LPH[],2,TRUE)</f>
        <v>200</v>
      </c>
    </row>
    <row r="1063" spans="1:16" s="915" customFormat="1" ht="21.75" customHeight="1" outlineLevel="2" x14ac:dyDescent="0.2">
      <c r="A1063" s="882">
        <v>473</v>
      </c>
      <c r="B1063" s="886" t="s">
        <v>968</v>
      </c>
      <c r="C1063" s="882" t="s">
        <v>981</v>
      </c>
      <c r="D1063" s="904"/>
      <c r="E1063" s="904"/>
      <c r="F1063" s="886" t="s">
        <v>1659</v>
      </c>
      <c r="G1063" s="887"/>
      <c r="H1063" s="888" t="s">
        <v>4021</v>
      </c>
      <c r="I1063" s="886" t="s">
        <v>1639</v>
      </c>
      <c r="J1063" s="889"/>
      <c r="K1063" s="882" t="s">
        <v>1641</v>
      </c>
      <c r="L1063" s="889" t="s">
        <v>1642</v>
      </c>
      <c r="M1063" s="882" t="s">
        <v>1569</v>
      </c>
      <c r="N1063" s="891" t="s">
        <v>4007</v>
      </c>
      <c r="O1063" s="891">
        <v>5</v>
      </c>
      <c r="P1063" s="891">
        <f>VLOOKUP(O1063,LOI_LPH[],2,TRUE)</f>
        <v>300</v>
      </c>
    </row>
    <row r="1064" spans="1:16" s="915" customFormat="1" ht="21.75" customHeight="1" outlineLevel="2" collapsed="1" x14ac:dyDescent="0.2">
      <c r="A1064" s="882">
        <v>473</v>
      </c>
      <c r="B1064" s="886" t="s">
        <v>968</v>
      </c>
      <c r="C1064" s="882" t="s">
        <v>981</v>
      </c>
      <c r="D1064" s="904"/>
      <c r="E1064" s="904"/>
      <c r="F1064" s="886" t="s">
        <v>1671</v>
      </c>
      <c r="G1064" s="887"/>
      <c r="H1064" s="888" t="s">
        <v>4021</v>
      </c>
      <c r="I1064" s="886"/>
      <c r="J1064" s="889"/>
      <c r="K1064" s="890" t="s">
        <v>3972</v>
      </c>
      <c r="L1064" s="889" t="s">
        <v>2030</v>
      </c>
      <c r="M1064" s="882" t="s">
        <v>1569</v>
      </c>
      <c r="N1064" s="891" t="s">
        <v>4007</v>
      </c>
      <c r="O1064" s="891">
        <v>5</v>
      </c>
      <c r="P1064" s="891">
        <f>VLOOKUP(O1064,LOI_LPH[],2,TRUE)</f>
        <v>300</v>
      </c>
    </row>
    <row r="1065" spans="1:16" s="874" customFormat="1" ht="21.75" customHeight="1" outlineLevel="2" x14ac:dyDescent="0.25">
      <c r="A1065" s="868">
        <v>473</v>
      </c>
      <c r="B1065" s="905" t="s">
        <v>968</v>
      </c>
      <c r="C1065" s="906" t="s">
        <v>983</v>
      </c>
      <c r="D1065" s="907"/>
      <c r="E1065" s="907"/>
      <c r="F1065" s="871" t="s">
        <v>984</v>
      </c>
      <c r="G1065" s="871" t="s">
        <v>324</v>
      </c>
      <c r="H1065" s="872" t="s">
        <v>47</v>
      </c>
      <c r="I1065" s="872" t="s">
        <v>985</v>
      </c>
      <c r="J1065" s="873" t="s">
        <v>47</v>
      </c>
      <c r="K1065" s="873" t="s">
        <v>47</v>
      </c>
      <c r="L1065" s="908" t="s">
        <v>47</v>
      </c>
      <c r="M1065" s="908" t="s">
        <v>47</v>
      </c>
      <c r="N1065" s="909" t="s">
        <v>4007</v>
      </c>
      <c r="O1065" s="909">
        <v>3</v>
      </c>
      <c r="P1065" s="909">
        <f>VLOOKUP(O1065,LOI_LPH[],2,TRUE)</f>
        <v>200</v>
      </c>
    </row>
    <row r="1066" spans="1:16" s="892" customFormat="1" ht="21.75" customHeight="1" outlineLevel="2" x14ac:dyDescent="0.25">
      <c r="A1066" s="882">
        <v>473</v>
      </c>
      <c r="B1066" s="886" t="s">
        <v>968</v>
      </c>
      <c r="C1066" s="882" t="s">
        <v>981</v>
      </c>
      <c r="D1066" s="904"/>
      <c r="E1066" s="904"/>
      <c r="F1066" s="886" t="s">
        <v>1659</v>
      </c>
      <c r="G1066" s="887"/>
      <c r="H1066" s="888" t="s">
        <v>4021</v>
      </c>
      <c r="I1066" s="886" t="s">
        <v>1639</v>
      </c>
      <c r="J1066" s="889"/>
      <c r="K1066" s="882" t="s">
        <v>1641</v>
      </c>
      <c r="L1066" s="889" t="s">
        <v>1642</v>
      </c>
      <c r="M1066" s="882" t="s">
        <v>1569</v>
      </c>
      <c r="N1066" s="891" t="s">
        <v>4007</v>
      </c>
      <c r="O1066" s="891">
        <v>5</v>
      </c>
      <c r="P1066" s="891">
        <f>VLOOKUP(O1066,LOI_LPH[],2,TRUE)</f>
        <v>300</v>
      </c>
    </row>
    <row r="1067" spans="1:16" s="892" customFormat="1" ht="21.75" customHeight="1" outlineLevel="2" x14ac:dyDescent="0.2">
      <c r="A1067" s="882">
        <v>473</v>
      </c>
      <c r="B1067" s="886" t="s">
        <v>968</v>
      </c>
      <c r="C1067" s="882" t="s">
        <v>981</v>
      </c>
      <c r="D1067" s="904"/>
      <c r="E1067" s="904"/>
      <c r="F1067" s="886" t="s">
        <v>1671</v>
      </c>
      <c r="G1067" s="887"/>
      <c r="H1067" s="888" t="s">
        <v>4021</v>
      </c>
      <c r="I1067" s="886"/>
      <c r="J1067" s="889"/>
      <c r="K1067" s="890" t="s">
        <v>3972</v>
      </c>
      <c r="L1067" s="889" t="s">
        <v>2030</v>
      </c>
      <c r="M1067" s="882" t="s">
        <v>1569</v>
      </c>
      <c r="N1067" s="891" t="s">
        <v>4007</v>
      </c>
      <c r="O1067" s="891">
        <v>5</v>
      </c>
      <c r="P1067" s="891">
        <f>VLOOKUP(O1067,LOI_LPH[],2,TRUE)</f>
        <v>300</v>
      </c>
    </row>
    <row r="1068" spans="1:16" s="581" customFormat="1" ht="21.75" customHeight="1" outlineLevel="1" x14ac:dyDescent="0.25">
      <c r="A1068" s="627">
        <v>473</v>
      </c>
      <c r="B1068" s="696" t="s">
        <v>988</v>
      </c>
      <c r="C1068" s="627">
        <v>474</v>
      </c>
      <c r="D1068" s="629"/>
      <c r="E1068" s="629"/>
      <c r="F1068" s="696" t="s">
        <v>988</v>
      </c>
      <c r="G1068" s="628" t="s">
        <v>47</v>
      </c>
      <c r="H1068" s="763" t="s">
        <v>47</v>
      </c>
      <c r="I1068" s="763" t="s">
        <v>994</v>
      </c>
      <c r="J1068" s="764" t="s">
        <v>47</v>
      </c>
      <c r="K1068" s="763" t="s">
        <v>47</v>
      </c>
      <c r="L1068" s="764" t="s">
        <v>47</v>
      </c>
      <c r="M1068" s="763" t="s">
        <v>47</v>
      </c>
      <c r="N1068" s="633" t="s">
        <v>4007</v>
      </c>
      <c r="O1068" s="633">
        <v>3</v>
      </c>
      <c r="P1068" s="633">
        <f>VLOOKUP(O1068,LOI_LPH[],2,TRUE)</f>
        <v>200</v>
      </c>
    </row>
    <row r="1069" spans="1:16" s="581" customFormat="1" ht="21.75" customHeight="1" outlineLevel="1" x14ac:dyDescent="0.25">
      <c r="A1069" s="627">
        <v>474</v>
      </c>
      <c r="B1069" s="628" t="s">
        <v>992</v>
      </c>
      <c r="C1069" s="627">
        <v>475</v>
      </c>
      <c r="D1069" s="629"/>
      <c r="E1069" s="629"/>
      <c r="F1069" s="628" t="s">
        <v>992</v>
      </c>
      <c r="G1069" s="628" t="s">
        <v>47</v>
      </c>
      <c r="H1069" s="763" t="s">
        <v>47</v>
      </c>
      <c r="I1069" s="763" t="s">
        <v>994</v>
      </c>
      <c r="J1069" s="764" t="s">
        <v>47</v>
      </c>
      <c r="K1069" s="763" t="s">
        <v>47</v>
      </c>
      <c r="L1069" s="764" t="s">
        <v>47</v>
      </c>
      <c r="M1069" s="763" t="s">
        <v>47</v>
      </c>
      <c r="N1069" s="633" t="s">
        <v>4007</v>
      </c>
      <c r="O1069" s="633">
        <v>3</v>
      </c>
      <c r="P1069" s="633">
        <f>VLOOKUP(O1069,LOI_LPH[],2,TRUE)</f>
        <v>200</v>
      </c>
    </row>
    <row r="1070" spans="1:16" s="580" customFormat="1" ht="21.75" customHeight="1" outlineLevel="2" x14ac:dyDescent="0.25">
      <c r="A1070" s="662">
        <v>474</v>
      </c>
      <c r="B1070" s="697" t="s">
        <v>992</v>
      </c>
      <c r="C1070" s="678" t="s">
        <v>996</v>
      </c>
      <c r="D1070" s="691"/>
      <c r="E1070" s="691"/>
      <c r="F1070" s="666" t="s">
        <v>997</v>
      </c>
      <c r="G1070" s="666" t="s">
        <v>783</v>
      </c>
      <c r="H1070" s="671"/>
      <c r="I1070" s="671" t="s">
        <v>994</v>
      </c>
      <c r="J1070" s="700" t="s">
        <v>47</v>
      </c>
      <c r="K1070" s="700" t="s">
        <v>47</v>
      </c>
      <c r="L1070" s="788" t="s">
        <v>47</v>
      </c>
      <c r="M1070" s="788" t="s">
        <v>47</v>
      </c>
      <c r="N1070" s="853" t="s">
        <v>4007</v>
      </c>
      <c r="O1070" s="853">
        <v>3</v>
      </c>
      <c r="P1070" s="853">
        <f>VLOOKUP(O1070,LOI_LPH[],2,TRUE)</f>
        <v>200</v>
      </c>
    </row>
    <row r="1071" spans="1:16" ht="21.75" customHeight="1" outlineLevel="2" x14ac:dyDescent="0.2">
      <c r="A1071" s="657">
        <v>474</v>
      </c>
      <c r="B1071" s="635" t="s">
        <v>992</v>
      </c>
      <c r="C1071" s="657" t="s">
        <v>996</v>
      </c>
      <c r="D1071" s="690"/>
      <c r="E1071" s="690"/>
      <c r="F1071" s="635" t="s">
        <v>2037</v>
      </c>
      <c r="G1071" s="705"/>
      <c r="H1071" s="639" t="s">
        <v>4021</v>
      </c>
      <c r="I1071" s="695"/>
      <c r="J1071" s="659"/>
      <c r="K1071" s="640" t="s">
        <v>3972</v>
      </c>
      <c r="L1071" s="659" t="s">
        <v>1568</v>
      </c>
      <c r="M1071" s="655" t="s">
        <v>1569</v>
      </c>
      <c r="N1071" s="689" t="s">
        <v>4007</v>
      </c>
      <c r="O1071" s="689">
        <v>5</v>
      </c>
      <c r="P1071" s="689">
        <f>VLOOKUP(O1071,LOI_LPH[],2,TRUE)</f>
        <v>300</v>
      </c>
    </row>
    <row r="1072" spans="1:16" ht="21.75" customHeight="1" outlineLevel="2" x14ac:dyDescent="0.2">
      <c r="A1072" s="657">
        <v>474</v>
      </c>
      <c r="B1072" s="635" t="s">
        <v>992</v>
      </c>
      <c r="C1072" s="657" t="s">
        <v>996</v>
      </c>
      <c r="D1072" s="690"/>
      <c r="E1072" s="690"/>
      <c r="F1072" s="635" t="s">
        <v>2038</v>
      </c>
      <c r="G1072" s="705"/>
      <c r="H1072" s="639" t="s">
        <v>4021</v>
      </c>
      <c r="I1072" s="695"/>
      <c r="J1072" s="659"/>
      <c r="K1072" s="640" t="s">
        <v>3972</v>
      </c>
      <c r="L1072" s="659" t="s">
        <v>1568</v>
      </c>
      <c r="M1072" s="655" t="s">
        <v>1569</v>
      </c>
      <c r="N1072" s="689" t="s">
        <v>4007</v>
      </c>
      <c r="O1072" s="689">
        <v>5</v>
      </c>
      <c r="P1072" s="689">
        <f>VLOOKUP(O1072,LOI_LPH[],2,TRUE)</f>
        <v>300</v>
      </c>
    </row>
    <row r="1073" spans="1:16" s="575" customFormat="1" ht="21.75" customHeight="1" outlineLevel="2" collapsed="1" x14ac:dyDescent="0.2">
      <c r="A1073" s="657">
        <v>474</v>
      </c>
      <c r="B1073" s="635" t="s">
        <v>992</v>
      </c>
      <c r="C1073" s="657" t="s">
        <v>996</v>
      </c>
      <c r="D1073" s="690"/>
      <c r="E1073" s="690"/>
      <c r="F1073" s="635" t="s">
        <v>2039</v>
      </c>
      <c r="G1073" s="705"/>
      <c r="H1073" s="639" t="s">
        <v>4021</v>
      </c>
      <c r="I1073" s="695"/>
      <c r="J1073" s="659"/>
      <c r="K1073" s="640" t="s">
        <v>3972</v>
      </c>
      <c r="L1073" s="659" t="s">
        <v>1568</v>
      </c>
      <c r="M1073" s="655" t="s">
        <v>1569</v>
      </c>
      <c r="N1073" s="689" t="s">
        <v>4007</v>
      </c>
      <c r="O1073" s="689">
        <v>5</v>
      </c>
      <c r="P1073" s="689">
        <f>VLOOKUP(O1073,LOI_LPH[],2,TRUE)</f>
        <v>300</v>
      </c>
    </row>
    <row r="1074" spans="1:16" ht="21.75" customHeight="1" outlineLevel="2" x14ac:dyDescent="0.2">
      <c r="A1074" s="657">
        <v>474</v>
      </c>
      <c r="B1074" s="635" t="s">
        <v>992</v>
      </c>
      <c r="C1074" s="657" t="s">
        <v>996</v>
      </c>
      <c r="D1074" s="690"/>
      <c r="E1074" s="690"/>
      <c r="F1074" s="635" t="s">
        <v>1615</v>
      </c>
      <c r="G1074" s="705"/>
      <c r="H1074" s="639" t="s">
        <v>4021</v>
      </c>
      <c r="I1074" s="695"/>
      <c r="J1074" s="659"/>
      <c r="K1074" s="640" t="s">
        <v>1518</v>
      </c>
      <c r="L1074" s="659" t="s">
        <v>1564</v>
      </c>
      <c r="M1074" s="655" t="s">
        <v>2040</v>
      </c>
      <c r="N1074" s="689" t="s">
        <v>4007</v>
      </c>
      <c r="O1074" s="689">
        <v>5</v>
      </c>
      <c r="P1074" s="689">
        <f>VLOOKUP(O1074,LOI_LPH[],2,TRUE)</f>
        <v>300</v>
      </c>
    </row>
    <row r="1075" spans="1:16" ht="21.75" customHeight="1" outlineLevel="2" x14ac:dyDescent="0.2">
      <c r="A1075" s="657">
        <v>474</v>
      </c>
      <c r="B1075" s="635" t="s">
        <v>992</v>
      </c>
      <c r="C1075" s="657" t="s">
        <v>996</v>
      </c>
      <c r="D1075" s="690"/>
      <c r="E1075" s="690"/>
      <c r="F1075" s="635" t="s">
        <v>2041</v>
      </c>
      <c r="G1075" s="705"/>
      <c r="H1075" s="639" t="s">
        <v>4021</v>
      </c>
      <c r="I1075" s="695"/>
      <c r="J1075" s="659"/>
      <c r="K1075" s="640" t="s">
        <v>1518</v>
      </c>
      <c r="L1075" s="659" t="s">
        <v>1564</v>
      </c>
      <c r="M1075" s="655" t="s">
        <v>1567</v>
      </c>
      <c r="N1075" s="689" t="s">
        <v>4007</v>
      </c>
      <c r="O1075" s="689">
        <v>5</v>
      </c>
      <c r="P1075" s="689">
        <f>VLOOKUP(O1075,LOI_LPH[],2,TRUE)</f>
        <v>300</v>
      </c>
    </row>
    <row r="1076" spans="1:16" ht="21.75" customHeight="1" outlineLevel="2" x14ac:dyDescent="0.2">
      <c r="A1076" s="657">
        <v>474</v>
      </c>
      <c r="B1076" s="635" t="s">
        <v>992</v>
      </c>
      <c r="C1076" s="657" t="s">
        <v>996</v>
      </c>
      <c r="D1076" s="690"/>
      <c r="E1076" s="690"/>
      <c r="F1076" s="635" t="s">
        <v>2042</v>
      </c>
      <c r="G1076" s="705"/>
      <c r="H1076" s="639" t="s">
        <v>4021</v>
      </c>
      <c r="I1076" s="695"/>
      <c r="J1076" s="659"/>
      <c r="K1076" s="640" t="s">
        <v>1518</v>
      </c>
      <c r="L1076" s="659" t="s">
        <v>1564</v>
      </c>
      <c r="M1076" s="655" t="s">
        <v>2043</v>
      </c>
      <c r="N1076" s="689" t="s">
        <v>4007</v>
      </c>
      <c r="O1076" s="689">
        <v>5</v>
      </c>
      <c r="P1076" s="689">
        <f>VLOOKUP(O1076,LOI_LPH[],2,TRUE)</f>
        <v>300</v>
      </c>
    </row>
    <row r="1077" spans="1:16" ht="21.75" customHeight="1" outlineLevel="2" x14ac:dyDescent="0.2">
      <c r="A1077" s="657">
        <v>474</v>
      </c>
      <c r="B1077" s="635" t="s">
        <v>992</v>
      </c>
      <c r="C1077" s="657" t="s">
        <v>996</v>
      </c>
      <c r="D1077" s="690"/>
      <c r="E1077" s="690"/>
      <c r="F1077" s="635" t="s">
        <v>2044</v>
      </c>
      <c r="G1077" s="705"/>
      <c r="H1077" s="639" t="s">
        <v>4021</v>
      </c>
      <c r="I1077" s="695"/>
      <c r="J1077" s="659"/>
      <c r="K1077" s="640" t="s">
        <v>3972</v>
      </c>
      <c r="L1077" s="659" t="s">
        <v>4058</v>
      </c>
      <c r="M1077" s="655" t="s">
        <v>1569</v>
      </c>
      <c r="N1077" s="689" t="s">
        <v>4007</v>
      </c>
      <c r="O1077" s="689">
        <v>5</v>
      </c>
      <c r="P1077" s="689">
        <f>VLOOKUP(O1077,LOI_LPH[],2,TRUE)</f>
        <v>300</v>
      </c>
    </row>
    <row r="1078" spans="1:16" s="580" customFormat="1" ht="21.75" customHeight="1" outlineLevel="2" x14ac:dyDescent="0.25">
      <c r="A1078" s="662">
        <v>474</v>
      </c>
      <c r="B1078" s="697" t="s">
        <v>992</v>
      </c>
      <c r="C1078" s="678" t="s">
        <v>998</v>
      </c>
      <c r="D1078" s="691"/>
      <c r="E1078" s="691"/>
      <c r="F1078" s="666" t="s">
        <v>999</v>
      </c>
      <c r="G1078" s="666" t="s">
        <v>783</v>
      </c>
      <c r="H1078" s="671"/>
      <c r="I1078" s="671" t="s">
        <v>994</v>
      </c>
      <c r="J1078" s="700" t="s">
        <v>47</v>
      </c>
      <c r="K1078" s="700" t="s">
        <v>47</v>
      </c>
      <c r="L1078" s="788" t="s">
        <v>47</v>
      </c>
      <c r="M1078" s="788" t="s">
        <v>47</v>
      </c>
      <c r="N1078" s="853" t="s">
        <v>4007</v>
      </c>
      <c r="O1078" s="853">
        <v>3</v>
      </c>
      <c r="P1078" s="853">
        <f>VLOOKUP(O1078,LOI_LPH[],2,TRUE)</f>
        <v>200</v>
      </c>
    </row>
    <row r="1079" spans="1:16" s="575" customFormat="1" ht="21.75" customHeight="1" outlineLevel="2" collapsed="1" x14ac:dyDescent="0.2">
      <c r="A1079" s="657">
        <v>474</v>
      </c>
      <c r="B1079" s="635" t="s">
        <v>992</v>
      </c>
      <c r="C1079" s="657" t="s">
        <v>998</v>
      </c>
      <c r="D1079" s="690"/>
      <c r="E1079" s="690"/>
      <c r="F1079" s="635" t="s">
        <v>2045</v>
      </c>
      <c r="G1079" s="705"/>
      <c r="H1079" s="639" t="s">
        <v>4021</v>
      </c>
      <c r="I1079" s="695"/>
      <c r="J1079" s="659"/>
      <c r="K1079" s="640" t="s">
        <v>3972</v>
      </c>
      <c r="L1079" s="659" t="s">
        <v>1568</v>
      </c>
      <c r="M1079" s="655" t="s">
        <v>1569</v>
      </c>
      <c r="N1079" s="689" t="s">
        <v>4007</v>
      </c>
      <c r="O1079" s="689">
        <v>5</v>
      </c>
      <c r="P1079" s="689">
        <f>VLOOKUP(O1079,LOI_LPH[],2,TRUE)</f>
        <v>300</v>
      </c>
    </row>
    <row r="1080" spans="1:16" ht="21.75" customHeight="1" outlineLevel="2" x14ac:dyDescent="0.2">
      <c r="A1080" s="657">
        <v>474</v>
      </c>
      <c r="B1080" s="635" t="s">
        <v>992</v>
      </c>
      <c r="C1080" s="657" t="s">
        <v>998</v>
      </c>
      <c r="D1080" s="690"/>
      <c r="E1080" s="690"/>
      <c r="F1080" s="635" t="s">
        <v>2046</v>
      </c>
      <c r="G1080" s="705"/>
      <c r="H1080" s="639" t="s">
        <v>4021</v>
      </c>
      <c r="I1080" s="695"/>
      <c r="J1080" s="659"/>
      <c r="K1080" s="640" t="s">
        <v>3972</v>
      </c>
      <c r="L1080" s="659" t="s">
        <v>1564</v>
      </c>
      <c r="M1080" s="655" t="s">
        <v>1569</v>
      </c>
      <c r="N1080" s="689" t="s">
        <v>4007</v>
      </c>
      <c r="O1080" s="689">
        <v>5</v>
      </c>
      <c r="P1080" s="689">
        <f>VLOOKUP(O1080,LOI_LPH[],2,TRUE)</f>
        <v>300</v>
      </c>
    </row>
    <row r="1081" spans="1:16" s="575" customFormat="1" ht="21.75" customHeight="1" outlineLevel="2" collapsed="1" x14ac:dyDescent="0.2">
      <c r="A1081" s="657">
        <v>474</v>
      </c>
      <c r="B1081" s="635" t="s">
        <v>992</v>
      </c>
      <c r="C1081" s="657" t="s">
        <v>998</v>
      </c>
      <c r="D1081" s="690"/>
      <c r="E1081" s="690"/>
      <c r="F1081" s="635" t="s">
        <v>2047</v>
      </c>
      <c r="G1081" s="705"/>
      <c r="H1081" s="639" t="s">
        <v>4021</v>
      </c>
      <c r="I1081" s="695"/>
      <c r="J1081" s="659"/>
      <c r="K1081" s="640" t="s">
        <v>1518</v>
      </c>
      <c r="L1081" s="659" t="s">
        <v>1564</v>
      </c>
      <c r="M1081" s="655" t="s">
        <v>2048</v>
      </c>
      <c r="N1081" s="689" t="s">
        <v>4007</v>
      </c>
      <c r="O1081" s="689">
        <v>5</v>
      </c>
      <c r="P1081" s="689">
        <f>VLOOKUP(O1081,LOI_LPH[],2,TRUE)</f>
        <v>300</v>
      </c>
    </row>
    <row r="1082" spans="1:16" ht="21.75" customHeight="1" outlineLevel="2" x14ac:dyDescent="0.2">
      <c r="A1082" s="657">
        <v>474</v>
      </c>
      <c r="B1082" s="635" t="s">
        <v>992</v>
      </c>
      <c r="C1082" s="657" t="s">
        <v>998</v>
      </c>
      <c r="D1082" s="690"/>
      <c r="E1082" s="690"/>
      <c r="F1082" s="635" t="s">
        <v>2049</v>
      </c>
      <c r="G1082" s="705"/>
      <c r="H1082" s="639" t="s">
        <v>4021</v>
      </c>
      <c r="I1082" s="695"/>
      <c r="J1082" s="659"/>
      <c r="K1082" s="640" t="s">
        <v>3972</v>
      </c>
      <c r="L1082" s="659" t="s">
        <v>1598</v>
      </c>
      <c r="M1082" s="655" t="s">
        <v>1569</v>
      </c>
      <c r="N1082" s="689" t="s">
        <v>4007</v>
      </c>
      <c r="O1082" s="689">
        <v>5</v>
      </c>
      <c r="P1082" s="689">
        <f>VLOOKUP(O1082,LOI_LPH[],2,TRUE)</f>
        <v>300</v>
      </c>
    </row>
    <row r="1083" spans="1:16" ht="21.75" customHeight="1" outlineLevel="2" x14ac:dyDescent="0.2">
      <c r="A1083" s="657">
        <v>474</v>
      </c>
      <c r="B1083" s="635" t="s">
        <v>992</v>
      </c>
      <c r="C1083" s="657" t="s">
        <v>998</v>
      </c>
      <c r="D1083" s="690"/>
      <c r="E1083" s="690"/>
      <c r="F1083" s="635" t="s">
        <v>2050</v>
      </c>
      <c r="G1083" s="705"/>
      <c r="H1083" s="639" t="s">
        <v>4021</v>
      </c>
      <c r="I1083" s="695"/>
      <c r="J1083" s="659"/>
      <c r="K1083" s="640" t="s">
        <v>1518</v>
      </c>
      <c r="L1083" s="659" t="s">
        <v>1564</v>
      </c>
      <c r="M1083" s="655" t="s">
        <v>1567</v>
      </c>
      <c r="N1083" s="689" t="s">
        <v>4007</v>
      </c>
      <c r="O1083" s="689">
        <v>5</v>
      </c>
      <c r="P1083" s="689">
        <f>VLOOKUP(O1083,LOI_LPH[],2,TRUE)</f>
        <v>300</v>
      </c>
    </row>
    <row r="1084" spans="1:16" s="580" customFormat="1" ht="21.75" customHeight="1" outlineLevel="2" x14ac:dyDescent="0.25">
      <c r="A1084" s="662">
        <v>474</v>
      </c>
      <c r="B1084" s="697" t="s">
        <v>992</v>
      </c>
      <c r="C1084" s="678" t="s">
        <v>1000</v>
      </c>
      <c r="D1084" s="691"/>
      <c r="E1084" s="691"/>
      <c r="F1084" s="666" t="s">
        <v>1001</v>
      </c>
      <c r="G1084" s="666" t="s">
        <v>783</v>
      </c>
      <c r="H1084" s="671"/>
      <c r="I1084" s="671" t="s">
        <v>994</v>
      </c>
      <c r="J1084" s="700" t="s">
        <v>47</v>
      </c>
      <c r="K1084" s="700" t="s">
        <v>47</v>
      </c>
      <c r="L1084" s="788" t="s">
        <v>47</v>
      </c>
      <c r="M1084" s="788" t="s">
        <v>47</v>
      </c>
      <c r="N1084" s="853" t="s">
        <v>4007</v>
      </c>
      <c r="O1084" s="853">
        <v>3</v>
      </c>
      <c r="P1084" s="853">
        <f>VLOOKUP(O1084,LOI_LPH[],2,TRUE)</f>
        <v>200</v>
      </c>
    </row>
    <row r="1085" spans="1:16" ht="21.75" customHeight="1" outlineLevel="2" x14ac:dyDescent="0.2">
      <c r="A1085" s="657">
        <v>474</v>
      </c>
      <c r="B1085" s="635" t="s">
        <v>992</v>
      </c>
      <c r="C1085" s="657" t="s">
        <v>1000</v>
      </c>
      <c r="D1085" s="690"/>
      <c r="E1085" s="690"/>
      <c r="F1085" s="635" t="s">
        <v>1615</v>
      </c>
      <c r="G1085" s="705"/>
      <c r="H1085" s="639" t="s">
        <v>4021</v>
      </c>
      <c r="I1085" s="695"/>
      <c r="J1085" s="659"/>
      <c r="K1085" s="640" t="s">
        <v>1518</v>
      </c>
      <c r="L1085" s="659" t="s">
        <v>1564</v>
      </c>
      <c r="M1085" s="655" t="s">
        <v>2051</v>
      </c>
      <c r="N1085" s="689" t="s">
        <v>4007</v>
      </c>
      <c r="O1085" s="689">
        <v>5</v>
      </c>
      <c r="P1085" s="689">
        <f>VLOOKUP(O1085,LOI_LPH[],2,TRUE)</f>
        <v>300</v>
      </c>
    </row>
    <row r="1086" spans="1:16" s="580" customFormat="1" ht="21.75" customHeight="1" outlineLevel="2" x14ac:dyDescent="0.25">
      <c r="A1086" s="662">
        <v>474</v>
      </c>
      <c r="B1086" s="697" t="s">
        <v>992</v>
      </c>
      <c r="C1086" s="678" t="s">
        <v>1002</v>
      </c>
      <c r="D1086" s="691"/>
      <c r="E1086" s="691"/>
      <c r="F1086" s="666" t="s">
        <v>1003</v>
      </c>
      <c r="G1086" s="666" t="s">
        <v>783</v>
      </c>
      <c r="H1086" s="671"/>
      <c r="I1086" s="671" t="s">
        <v>994</v>
      </c>
      <c r="J1086" s="700" t="s">
        <v>47</v>
      </c>
      <c r="K1086" s="700" t="s">
        <v>47</v>
      </c>
      <c r="L1086" s="788" t="s">
        <v>47</v>
      </c>
      <c r="M1086" s="788" t="s">
        <v>47</v>
      </c>
      <c r="N1086" s="853" t="s">
        <v>4007</v>
      </c>
      <c r="O1086" s="853">
        <v>3</v>
      </c>
      <c r="P1086" s="853">
        <f>VLOOKUP(O1086,LOI_LPH[],2,TRUE)</f>
        <v>200</v>
      </c>
    </row>
    <row r="1087" spans="1:16" ht="21.75" customHeight="1" outlineLevel="2" collapsed="1" x14ac:dyDescent="0.2">
      <c r="A1087" s="657">
        <v>474</v>
      </c>
      <c r="B1087" s="635" t="s">
        <v>992</v>
      </c>
      <c r="C1087" s="657" t="s">
        <v>1002</v>
      </c>
      <c r="D1087" s="690"/>
      <c r="E1087" s="690"/>
      <c r="F1087" s="635" t="s">
        <v>2052</v>
      </c>
      <c r="G1087" s="705"/>
      <c r="H1087" s="639" t="s">
        <v>4021</v>
      </c>
      <c r="I1087" s="695"/>
      <c r="J1087" s="659"/>
      <c r="K1087" s="640" t="s">
        <v>1518</v>
      </c>
      <c r="L1087" s="659" t="s">
        <v>1564</v>
      </c>
      <c r="M1087" s="655" t="s">
        <v>2053</v>
      </c>
      <c r="N1087" s="689" t="s">
        <v>4007</v>
      </c>
      <c r="O1087" s="689">
        <v>5</v>
      </c>
      <c r="P1087" s="689">
        <f>VLOOKUP(O1087,LOI_LPH[],2,TRUE)</f>
        <v>300</v>
      </c>
    </row>
    <row r="1088" spans="1:16" ht="21.75" customHeight="1" outlineLevel="2" x14ac:dyDescent="0.2">
      <c r="A1088" s="657">
        <v>474</v>
      </c>
      <c r="B1088" s="635" t="s">
        <v>992</v>
      </c>
      <c r="C1088" s="657" t="s">
        <v>1002</v>
      </c>
      <c r="D1088" s="690"/>
      <c r="E1088" s="690"/>
      <c r="F1088" s="635" t="s">
        <v>2054</v>
      </c>
      <c r="G1088" s="705"/>
      <c r="H1088" s="639" t="s">
        <v>4021</v>
      </c>
      <c r="I1088" s="695"/>
      <c r="J1088" s="659"/>
      <c r="K1088" s="640" t="s">
        <v>1518</v>
      </c>
      <c r="L1088" s="659" t="s">
        <v>1564</v>
      </c>
      <c r="M1088" s="655" t="s">
        <v>2055</v>
      </c>
      <c r="N1088" s="689" t="s">
        <v>4007</v>
      </c>
      <c r="O1088" s="689">
        <v>5</v>
      </c>
      <c r="P1088" s="689">
        <f>VLOOKUP(O1088,LOI_LPH[],2,TRUE)</f>
        <v>300</v>
      </c>
    </row>
    <row r="1089" spans="1:16" ht="21.75" customHeight="1" outlineLevel="2" x14ac:dyDescent="0.2">
      <c r="A1089" s="657">
        <v>474</v>
      </c>
      <c r="B1089" s="635" t="s">
        <v>992</v>
      </c>
      <c r="C1089" s="657" t="s">
        <v>1002</v>
      </c>
      <c r="D1089" s="690"/>
      <c r="E1089" s="690"/>
      <c r="F1089" s="635" t="s">
        <v>2047</v>
      </c>
      <c r="G1089" s="705"/>
      <c r="H1089" s="639" t="s">
        <v>4021</v>
      </c>
      <c r="I1089" s="695"/>
      <c r="J1089" s="659"/>
      <c r="K1089" s="640" t="s">
        <v>1518</v>
      </c>
      <c r="L1089" s="659" t="s">
        <v>1564</v>
      </c>
      <c r="M1089" s="655" t="s">
        <v>2048</v>
      </c>
      <c r="N1089" s="689" t="s">
        <v>4007</v>
      </c>
      <c r="O1089" s="689">
        <v>5</v>
      </c>
      <c r="P1089" s="689">
        <f>VLOOKUP(O1089,LOI_LPH[],2,TRUE)</f>
        <v>300</v>
      </c>
    </row>
    <row r="1090" spans="1:16" ht="21.75" customHeight="1" outlineLevel="2" x14ac:dyDescent="0.2">
      <c r="A1090" s="657">
        <v>474</v>
      </c>
      <c r="B1090" s="635" t="s">
        <v>992</v>
      </c>
      <c r="C1090" s="657" t="s">
        <v>1002</v>
      </c>
      <c r="D1090" s="690"/>
      <c r="E1090" s="690"/>
      <c r="F1090" s="635" t="s">
        <v>2049</v>
      </c>
      <c r="G1090" s="705"/>
      <c r="H1090" s="639" t="s">
        <v>4021</v>
      </c>
      <c r="I1090" s="695"/>
      <c r="J1090" s="659"/>
      <c r="K1090" s="640" t="s">
        <v>3972</v>
      </c>
      <c r="L1090" s="659" t="s">
        <v>1598</v>
      </c>
      <c r="M1090" s="655" t="s">
        <v>1569</v>
      </c>
      <c r="N1090" s="689" t="s">
        <v>4007</v>
      </c>
      <c r="O1090" s="689">
        <v>5</v>
      </c>
      <c r="P1090" s="689">
        <f>VLOOKUP(O1090,LOI_LPH[],2,TRUE)</f>
        <v>300</v>
      </c>
    </row>
    <row r="1091" spans="1:16" ht="21.75" customHeight="1" outlineLevel="2" x14ac:dyDescent="0.2">
      <c r="A1091" s="657">
        <v>474</v>
      </c>
      <c r="B1091" s="635" t="s">
        <v>992</v>
      </c>
      <c r="C1091" s="657" t="s">
        <v>1002</v>
      </c>
      <c r="D1091" s="690"/>
      <c r="E1091" s="690"/>
      <c r="F1091" s="635" t="s">
        <v>2056</v>
      </c>
      <c r="G1091" s="705"/>
      <c r="H1091" s="639" t="s">
        <v>4021</v>
      </c>
      <c r="I1091" s="695"/>
      <c r="J1091" s="659"/>
      <c r="K1091" s="640" t="s">
        <v>1518</v>
      </c>
      <c r="L1091" s="659" t="s">
        <v>1564</v>
      </c>
      <c r="M1091" s="655" t="s">
        <v>2057</v>
      </c>
      <c r="N1091" s="689" t="s">
        <v>4007</v>
      </c>
      <c r="O1091" s="689">
        <v>5</v>
      </c>
      <c r="P1091" s="689">
        <f>VLOOKUP(O1091,LOI_LPH[],2,TRUE)</f>
        <v>300</v>
      </c>
    </row>
    <row r="1092" spans="1:16" s="580" customFormat="1" ht="21.75" customHeight="1" outlineLevel="2" x14ac:dyDescent="0.25">
      <c r="A1092" s="662">
        <v>474</v>
      </c>
      <c r="B1092" s="697" t="s">
        <v>992</v>
      </c>
      <c r="C1092" s="678" t="s">
        <v>1004</v>
      </c>
      <c r="D1092" s="691"/>
      <c r="E1092" s="691"/>
      <c r="F1092" s="666" t="s">
        <v>1005</v>
      </c>
      <c r="G1092" s="666" t="s">
        <v>783</v>
      </c>
      <c r="H1092" s="671"/>
      <c r="I1092" s="671" t="s">
        <v>1006</v>
      </c>
      <c r="J1092" s="700" t="s">
        <v>47</v>
      </c>
      <c r="K1092" s="700" t="s">
        <v>47</v>
      </c>
      <c r="L1092" s="788" t="s">
        <v>47</v>
      </c>
      <c r="M1092" s="788" t="s">
        <v>47</v>
      </c>
      <c r="N1092" s="853" t="s">
        <v>4007</v>
      </c>
      <c r="O1092" s="853">
        <v>3</v>
      </c>
      <c r="P1092" s="853">
        <f>VLOOKUP(O1092,LOI_LPH[],2,TRUE)</f>
        <v>200</v>
      </c>
    </row>
    <row r="1093" spans="1:16" ht="21.75" customHeight="1" outlineLevel="2" x14ac:dyDescent="0.2">
      <c r="A1093" s="657">
        <v>474</v>
      </c>
      <c r="B1093" s="635" t="s">
        <v>992</v>
      </c>
      <c r="C1093" s="657" t="s">
        <v>1002</v>
      </c>
      <c r="D1093" s="690"/>
      <c r="E1093" s="690"/>
      <c r="F1093" s="635" t="s">
        <v>2058</v>
      </c>
      <c r="G1093" s="705"/>
      <c r="H1093" s="639" t="s">
        <v>4021</v>
      </c>
      <c r="I1093" s="695"/>
      <c r="J1093" s="659"/>
      <c r="K1093" s="640" t="s">
        <v>1518</v>
      </c>
      <c r="L1093" s="659" t="s">
        <v>1564</v>
      </c>
      <c r="M1093" s="655" t="s">
        <v>2059</v>
      </c>
      <c r="N1093" s="689" t="s">
        <v>4007</v>
      </c>
      <c r="O1093" s="689">
        <v>5</v>
      </c>
      <c r="P1093" s="689">
        <f>VLOOKUP(O1093,LOI_LPH[],2,TRUE)</f>
        <v>300</v>
      </c>
    </row>
    <row r="1094" spans="1:16" s="575" customFormat="1" ht="21.75" customHeight="1" outlineLevel="2" collapsed="1" x14ac:dyDescent="0.2">
      <c r="A1094" s="657">
        <v>474</v>
      </c>
      <c r="B1094" s="635" t="s">
        <v>992</v>
      </c>
      <c r="C1094" s="657" t="s">
        <v>1002</v>
      </c>
      <c r="D1094" s="690"/>
      <c r="E1094" s="690"/>
      <c r="F1094" s="635" t="s">
        <v>2060</v>
      </c>
      <c r="G1094" s="705"/>
      <c r="H1094" s="639" t="s">
        <v>4021</v>
      </c>
      <c r="I1094" s="695"/>
      <c r="J1094" s="659"/>
      <c r="K1094" s="640" t="s">
        <v>3972</v>
      </c>
      <c r="L1094" s="659" t="s">
        <v>1568</v>
      </c>
      <c r="M1094" s="655" t="s">
        <v>1569</v>
      </c>
      <c r="N1094" s="689" t="s">
        <v>4007</v>
      </c>
      <c r="O1094" s="689">
        <v>5</v>
      </c>
      <c r="P1094" s="689">
        <f>VLOOKUP(O1094,LOI_LPH[],2,TRUE)</f>
        <v>300</v>
      </c>
    </row>
    <row r="1095" spans="1:16" ht="21.75" customHeight="1" outlineLevel="2" x14ac:dyDescent="0.2">
      <c r="A1095" s="657">
        <v>474</v>
      </c>
      <c r="B1095" s="635" t="s">
        <v>992</v>
      </c>
      <c r="C1095" s="657" t="s">
        <v>1002</v>
      </c>
      <c r="D1095" s="690"/>
      <c r="E1095" s="690"/>
      <c r="F1095" s="635" t="s">
        <v>2061</v>
      </c>
      <c r="G1095" s="705"/>
      <c r="H1095" s="639" t="s">
        <v>4021</v>
      </c>
      <c r="I1095" s="695"/>
      <c r="J1095" s="659"/>
      <c r="K1095" s="640" t="s">
        <v>1518</v>
      </c>
      <c r="L1095" s="659" t="s">
        <v>1564</v>
      </c>
      <c r="M1095" s="655" t="s">
        <v>2059</v>
      </c>
      <c r="N1095" s="689" t="s">
        <v>4007</v>
      </c>
      <c r="O1095" s="689">
        <v>5</v>
      </c>
      <c r="P1095" s="689">
        <f>VLOOKUP(O1095,LOI_LPH[],2,TRUE)</f>
        <v>300</v>
      </c>
    </row>
    <row r="1096" spans="1:16" s="575" customFormat="1" ht="21.75" customHeight="1" outlineLevel="2" collapsed="1" x14ac:dyDescent="0.2">
      <c r="A1096" s="657">
        <v>474</v>
      </c>
      <c r="B1096" s="635" t="s">
        <v>992</v>
      </c>
      <c r="C1096" s="657" t="s">
        <v>1002</v>
      </c>
      <c r="D1096" s="690"/>
      <c r="E1096" s="690"/>
      <c r="F1096" s="635" t="s">
        <v>1627</v>
      </c>
      <c r="G1096" s="705"/>
      <c r="H1096" s="639" t="s">
        <v>4021</v>
      </c>
      <c r="I1096" s="695"/>
      <c r="J1096" s="659"/>
      <c r="K1096" s="640" t="s">
        <v>3972</v>
      </c>
      <c r="L1096" s="659" t="s">
        <v>1633</v>
      </c>
      <c r="M1096" s="655" t="s">
        <v>1569</v>
      </c>
      <c r="N1096" s="689" t="s">
        <v>4007</v>
      </c>
      <c r="O1096" s="689">
        <v>5</v>
      </c>
      <c r="P1096" s="689">
        <f>VLOOKUP(O1096,LOI_LPH[],2,TRUE)</f>
        <v>300</v>
      </c>
    </row>
    <row r="1097" spans="1:16" ht="21.75" customHeight="1" outlineLevel="2" x14ac:dyDescent="0.2">
      <c r="A1097" s="657">
        <v>474</v>
      </c>
      <c r="B1097" s="635" t="s">
        <v>992</v>
      </c>
      <c r="C1097" s="657" t="s">
        <v>1002</v>
      </c>
      <c r="D1097" s="690"/>
      <c r="E1097" s="690"/>
      <c r="F1097" s="635" t="s">
        <v>1671</v>
      </c>
      <c r="G1097" s="705"/>
      <c r="H1097" s="639" t="s">
        <v>4021</v>
      </c>
      <c r="I1097" s="695"/>
      <c r="J1097" s="659"/>
      <c r="K1097" s="640" t="s">
        <v>3972</v>
      </c>
      <c r="L1097" s="659" t="s">
        <v>2030</v>
      </c>
      <c r="M1097" s="655" t="s">
        <v>1569</v>
      </c>
      <c r="N1097" s="689" t="s">
        <v>4007</v>
      </c>
      <c r="O1097" s="689">
        <v>5</v>
      </c>
      <c r="P1097" s="689">
        <f>VLOOKUP(O1097,LOI_LPH[],2,TRUE)</f>
        <v>300</v>
      </c>
    </row>
    <row r="1098" spans="1:16" ht="21.75" customHeight="1" outlineLevel="2" x14ac:dyDescent="0.2">
      <c r="A1098" s="657">
        <v>474</v>
      </c>
      <c r="B1098" s="635" t="s">
        <v>992</v>
      </c>
      <c r="C1098" s="657" t="s">
        <v>1002</v>
      </c>
      <c r="D1098" s="690"/>
      <c r="E1098" s="690"/>
      <c r="F1098" s="635" t="s">
        <v>2062</v>
      </c>
      <c r="G1098" s="705"/>
      <c r="H1098" s="639" t="s">
        <v>4021</v>
      </c>
      <c r="I1098" s="695"/>
      <c r="J1098" s="659"/>
      <c r="K1098" s="640" t="s">
        <v>1518</v>
      </c>
      <c r="L1098" s="659" t="s">
        <v>1564</v>
      </c>
      <c r="M1098" s="655" t="s">
        <v>2063</v>
      </c>
      <c r="N1098" s="689" t="s">
        <v>4007</v>
      </c>
      <c r="O1098" s="689">
        <v>5</v>
      </c>
      <c r="P1098" s="689">
        <f>VLOOKUP(O1098,LOI_LPH[],2,TRUE)</f>
        <v>300</v>
      </c>
    </row>
    <row r="1099" spans="1:16" s="580" customFormat="1" ht="21.75" customHeight="1" outlineLevel="2" x14ac:dyDescent="0.25">
      <c r="A1099" s="662">
        <v>474</v>
      </c>
      <c r="B1099" s="697" t="s">
        <v>992</v>
      </c>
      <c r="C1099" s="678" t="s">
        <v>1008</v>
      </c>
      <c r="D1099" s="691"/>
      <c r="E1099" s="691"/>
      <c r="F1099" s="666" t="s">
        <v>1009</v>
      </c>
      <c r="G1099" s="666" t="s">
        <v>994</v>
      </c>
      <c r="H1099" s="671"/>
      <c r="I1099" s="671" t="s">
        <v>1006</v>
      </c>
      <c r="J1099" s="700" t="s">
        <v>47</v>
      </c>
      <c r="K1099" s="700" t="s">
        <v>47</v>
      </c>
      <c r="L1099" s="788" t="s">
        <v>47</v>
      </c>
      <c r="M1099" s="788" t="s">
        <v>47</v>
      </c>
      <c r="N1099" s="853" t="s">
        <v>4007</v>
      </c>
      <c r="O1099" s="853">
        <v>3</v>
      </c>
      <c r="P1099" s="853">
        <f>VLOOKUP(O1099,LOI_LPH[],2,TRUE)</f>
        <v>200</v>
      </c>
    </row>
    <row r="1100" spans="1:16" s="581" customFormat="1" ht="21.75" customHeight="1" outlineLevel="1" x14ac:dyDescent="0.25">
      <c r="A1100" s="627">
        <v>472</v>
      </c>
      <c r="B1100" s="696" t="s">
        <v>5162</v>
      </c>
      <c r="C1100" s="627">
        <v>476</v>
      </c>
      <c r="D1100" s="629"/>
      <c r="E1100" s="629"/>
      <c r="F1100" s="696" t="s">
        <v>1015</v>
      </c>
      <c r="G1100" s="628" t="s">
        <v>120</v>
      </c>
      <c r="H1100" s="763" t="s">
        <v>47</v>
      </c>
      <c r="I1100" s="628" t="s">
        <v>120</v>
      </c>
      <c r="J1100" s="764" t="s">
        <v>47</v>
      </c>
      <c r="K1100" s="763" t="s">
        <v>47</v>
      </c>
      <c r="L1100" s="764" t="s">
        <v>47</v>
      </c>
      <c r="M1100" s="763" t="s">
        <v>47</v>
      </c>
      <c r="N1100" s="633" t="s">
        <v>3916</v>
      </c>
      <c r="O1100" s="633">
        <v>3</v>
      </c>
      <c r="P1100" s="633">
        <f>VLOOKUP(O1100,LOI_LPH[],2,TRUE)</f>
        <v>200</v>
      </c>
    </row>
    <row r="1101" spans="1:16" s="580" customFormat="1" ht="21.75" customHeight="1" outlineLevel="2" x14ac:dyDescent="0.25">
      <c r="A1101" s="662">
        <v>472</v>
      </c>
      <c r="B1101" s="697" t="s">
        <v>5162</v>
      </c>
      <c r="C1101" s="678" t="s">
        <v>1016</v>
      </c>
      <c r="D1101" s="691"/>
      <c r="E1101" s="691"/>
      <c r="F1101" s="666" t="s">
        <v>1017</v>
      </c>
      <c r="G1101" s="666" t="s">
        <v>66</v>
      </c>
      <c r="H1101" s="671" t="s">
        <v>47</v>
      </c>
      <c r="I1101" s="666" t="s">
        <v>66</v>
      </c>
      <c r="J1101" s="700" t="s">
        <v>47</v>
      </c>
      <c r="K1101" s="700" t="s">
        <v>47</v>
      </c>
      <c r="L1101" s="788" t="s">
        <v>47</v>
      </c>
      <c r="M1101" s="788" t="s">
        <v>47</v>
      </c>
      <c r="N1101" s="853" t="s">
        <v>3916</v>
      </c>
      <c r="O1101" s="853">
        <v>3</v>
      </c>
      <c r="P1101" s="853">
        <f>VLOOKUP(O1101,LOI_LPH[],2,TRUE)</f>
        <v>200</v>
      </c>
    </row>
    <row r="1102" spans="1:16" s="580" customFormat="1" ht="21.75" customHeight="1" outlineLevel="2" x14ac:dyDescent="0.25">
      <c r="A1102" s="662">
        <v>472</v>
      </c>
      <c r="B1102" s="697" t="s">
        <v>5162</v>
      </c>
      <c r="C1102" s="678" t="s">
        <v>1018</v>
      </c>
      <c r="D1102" s="691"/>
      <c r="E1102" s="691"/>
      <c r="F1102" s="666" t="s">
        <v>1019</v>
      </c>
      <c r="G1102" s="666" t="s">
        <v>347</v>
      </c>
      <c r="H1102" s="671" t="s">
        <v>47</v>
      </c>
      <c r="I1102" s="666" t="s">
        <v>347</v>
      </c>
      <c r="J1102" s="700" t="s">
        <v>47</v>
      </c>
      <c r="K1102" s="700" t="s">
        <v>47</v>
      </c>
      <c r="L1102" s="788" t="s">
        <v>47</v>
      </c>
      <c r="M1102" s="788" t="s">
        <v>47</v>
      </c>
      <c r="N1102" s="853" t="s">
        <v>3916</v>
      </c>
      <c r="O1102" s="853">
        <v>3</v>
      </c>
      <c r="P1102" s="853">
        <f>VLOOKUP(O1102,LOI_LPH[],2,TRUE)</f>
        <v>200</v>
      </c>
    </row>
    <row r="1103" spans="1:16" s="580" customFormat="1" ht="21.75" customHeight="1" outlineLevel="2" x14ac:dyDescent="0.25">
      <c r="A1103" s="662">
        <v>472</v>
      </c>
      <c r="B1103" s="697" t="s">
        <v>5162</v>
      </c>
      <c r="C1103" s="678" t="s">
        <v>1020</v>
      </c>
      <c r="D1103" s="691"/>
      <c r="E1103" s="691"/>
      <c r="F1103" s="666" t="s">
        <v>1021</v>
      </c>
      <c r="G1103" s="666" t="s">
        <v>66</v>
      </c>
      <c r="H1103" s="671" t="s">
        <v>47</v>
      </c>
      <c r="I1103" s="666" t="s">
        <v>66</v>
      </c>
      <c r="J1103" s="700" t="s">
        <v>47</v>
      </c>
      <c r="K1103" s="700" t="s">
        <v>47</v>
      </c>
      <c r="L1103" s="788" t="s">
        <v>47</v>
      </c>
      <c r="M1103" s="788" t="s">
        <v>47</v>
      </c>
      <c r="N1103" s="853" t="s">
        <v>3916</v>
      </c>
      <c r="O1103" s="853">
        <v>3</v>
      </c>
      <c r="P1103" s="853">
        <f>VLOOKUP(O1103,LOI_LPH[],2,TRUE)</f>
        <v>200</v>
      </c>
    </row>
    <row r="1104" spans="1:16" s="579" customFormat="1" ht="21.75" customHeight="1" outlineLevel="2" collapsed="1" x14ac:dyDescent="0.2">
      <c r="A1104" s="799">
        <v>472</v>
      </c>
      <c r="B1104" s="800" t="s">
        <v>5162</v>
      </c>
      <c r="C1104" s="799" t="s">
        <v>1022</v>
      </c>
      <c r="D1104" s="801"/>
      <c r="E1104" s="801"/>
      <c r="F1104" s="800" t="s">
        <v>1023</v>
      </c>
      <c r="G1104" s="800" t="s">
        <v>315</v>
      </c>
      <c r="H1104" s="799" t="s">
        <v>47</v>
      </c>
      <c r="I1104" s="800" t="s">
        <v>315</v>
      </c>
      <c r="J1104" s="803" t="s">
        <v>47</v>
      </c>
      <c r="K1104" s="799" t="s">
        <v>47</v>
      </c>
      <c r="L1104" s="803" t="s">
        <v>47</v>
      </c>
      <c r="M1104" s="799" t="s">
        <v>47</v>
      </c>
      <c r="N1104" s="803" t="s">
        <v>3916</v>
      </c>
      <c r="O1104" s="803">
        <v>3</v>
      </c>
      <c r="P1104" s="803">
        <f>VLOOKUP(O1104,LOI_LPH[],2,TRUE)</f>
        <v>200</v>
      </c>
    </row>
    <row r="1105" spans="1:16" s="579" customFormat="1" ht="21.75" customHeight="1" outlineLevel="2" collapsed="1" x14ac:dyDescent="0.2">
      <c r="A1105" s="799">
        <v>472</v>
      </c>
      <c r="B1105" s="800" t="s">
        <v>5162</v>
      </c>
      <c r="C1105" s="799" t="s">
        <v>1026</v>
      </c>
      <c r="D1105" s="801"/>
      <c r="E1105" s="801"/>
      <c r="F1105" s="800" t="s">
        <v>1027</v>
      </c>
      <c r="G1105" s="800" t="s">
        <v>315</v>
      </c>
      <c r="H1105" s="799" t="s">
        <v>47</v>
      </c>
      <c r="I1105" s="800" t="s">
        <v>315</v>
      </c>
      <c r="J1105" s="803" t="s">
        <v>47</v>
      </c>
      <c r="K1105" s="799" t="s">
        <v>47</v>
      </c>
      <c r="L1105" s="803" t="s">
        <v>47</v>
      </c>
      <c r="M1105" s="799" t="s">
        <v>47</v>
      </c>
      <c r="N1105" s="803" t="s">
        <v>3916</v>
      </c>
      <c r="O1105" s="803">
        <v>3</v>
      </c>
      <c r="P1105" s="803">
        <f>VLOOKUP(O1105,LOI_LPH[],2,TRUE)</f>
        <v>200</v>
      </c>
    </row>
    <row r="1106" spans="1:16" s="580" customFormat="1" ht="21.75" customHeight="1" outlineLevel="2" x14ac:dyDescent="0.25">
      <c r="A1106" s="662">
        <v>472</v>
      </c>
      <c r="B1106" s="697" t="s">
        <v>5162</v>
      </c>
      <c r="C1106" s="678" t="s">
        <v>1029</v>
      </c>
      <c r="D1106" s="691"/>
      <c r="E1106" s="691"/>
      <c r="F1106" s="666" t="s">
        <v>1030</v>
      </c>
      <c r="G1106" s="666" t="s">
        <v>309</v>
      </c>
      <c r="H1106" s="671" t="s">
        <v>47</v>
      </c>
      <c r="I1106" s="666" t="s">
        <v>309</v>
      </c>
      <c r="J1106" s="700" t="s">
        <v>47</v>
      </c>
      <c r="K1106" s="700" t="s">
        <v>47</v>
      </c>
      <c r="L1106" s="788" t="s">
        <v>47</v>
      </c>
      <c r="M1106" s="788" t="s">
        <v>47</v>
      </c>
      <c r="N1106" s="853" t="s">
        <v>3916</v>
      </c>
      <c r="O1106" s="853">
        <v>3</v>
      </c>
      <c r="P1106" s="853">
        <f>VLOOKUP(O1106,LOI_LPH[],2,TRUE)</f>
        <v>200</v>
      </c>
    </row>
    <row r="1107" spans="1:16" s="580" customFormat="1" ht="21.75" customHeight="1" outlineLevel="2" x14ac:dyDescent="0.25">
      <c r="A1107" s="662">
        <v>472</v>
      </c>
      <c r="B1107" s="697" t="s">
        <v>5162</v>
      </c>
      <c r="C1107" s="678" t="s">
        <v>1031</v>
      </c>
      <c r="D1107" s="691"/>
      <c r="E1107" s="691"/>
      <c r="F1107" s="666" t="s">
        <v>1032</v>
      </c>
      <c r="G1107" s="666" t="s">
        <v>120</v>
      </c>
      <c r="H1107" s="671" t="s">
        <v>47</v>
      </c>
      <c r="I1107" s="666" t="s">
        <v>120</v>
      </c>
      <c r="J1107" s="700" t="s">
        <v>47</v>
      </c>
      <c r="K1107" s="700" t="s">
        <v>47</v>
      </c>
      <c r="L1107" s="788" t="s">
        <v>47</v>
      </c>
      <c r="M1107" s="788" t="s">
        <v>47</v>
      </c>
      <c r="N1107" s="853" t="s">
        <v>3916</v>
      </c>
      <c r="O1107" s="853">
        <v>3</v>
      </c>
      <c r="P1107" s="853">
        <f>VLOOKUP(O1107,LOI_LPH[],2,TRUE)</f>
        <v>200</v>
      </c>
    </row>
    <row r="1108" spans="1:16" s="581" customFormat="1" ht="21.75" customHeight="1" outlineLevel="1" x14ac:dyDescent="0.25">
      <c r="A1108" s="627">
        <v>475</v>
      </c>
      <c r="B1108" s="696" t="s">
        <v>1010</v>
      </c>
      <c r="C1108" s="627">
        <v>477</v>
      </c>
      <c r="D1108" s="629"/>
      <c r="E1108" s="629"/>
      <c r="F1108" s="628" t="s">
        <v>1010</v>
      </c>
      <c r="G1108" s="628" t="s">
        <v>66</v>
      </c>
      <c r="H1108" s="763" t="s">
        <v>47</v>
      </c>
      <c r="I1108" s="763" t="s">
        <v>66</v>
      </c>
      <c r="J1108" s="764" t="s">
        <v>47</v>
      </c>
      <c r="K1108" s="763" t="s">
        <v>47</v>
      </c>
      <c r="L1108" s="764" t="s">
        <v>47</v>
      </c>
      <c r="M1108" s="763" t="s">
        <v>47</v>
      </c>
      <c r="N1108" s="633" t="s">
        <v>3916</v>
      </c>
      <c r="O1108" s="633">
        <v>3</v>
      </c>
      <c r="P1108" s="633">
        <f>VLOOKUP(O1108,LOI_LPH[],2,TRUE)</f>
        <v>200</v>
      </c>
    </row>
    <row r="1109" spans="1:16" ht="21.75" customHeight="1" outlineLevel="2" x14ac:dyDescent="0.25">
      <c r="A1109" s="634">
        <v>475</v>
      </c>
      <c r="B1109" s="705" t="s">
        <v>1010</v>
      </c>
      <c r="C1109" s="634">
        <v>477</v>
      </c>
      <c r="D1109" s="772"/>
      <c r="E1109" s="772"/>
      <c r="F1109" s="635" t="s">
        <v>1659</v>
      </c>
      <c r="G1109" s="705"/>
      <c r="H1109" s="639" t="s">
        <v>4021</v>
      </c>
      <c r="I1109" s="695" t="s">
        <v>1639</v>
      </c>
      <c r="J1109" s="659"/>
      <c r="K1109" s="655" t="s">
        <v>1641</v>
      </c>
      <c r="L1109" s="659" t="s">
        <v>1642</v>
      </c>
      <c r="M1109" s="655" t="s">
        <v>1569</v>
      </c>
      <c r="N1109" s="689" t="s">
        <v>3916</v>
      </c>
      <c r="O1109" s="689">
        <v>5</v>
      </c>
      <c r="P1109" s="689">
        <f>VLOOKUP(O1109,LOI_LPH[],2,TRUE)</f>
        <v>300</v>
      </c>
    </row>
    <row r="1110" spans="1:16" s="577" customFormat="1" ht="21.75" customHeight="1" outlineLevel="1" x14ac:dyDescent="0.2">
      <c r="A1110" s="674">
        <v>478</v>
      </c>
      <c r="B1110" s="696" t="s">
        <v>1035</v>
      </c>
      <c r="C1110" s="627">
        <v>478</v>
      </c>
      <c r="D1110" s="629"/>
      <c r="E1110" s="629"/>
      <c r="F1110" s="628" t="s">
        <v>1037</v>
      </c>
      <c r="G1110" s="628" t="s">
        <v>66</v>
      </c>
      <c r="H1110" s="763" t="s">
        <v>47</v>
      </c>
      <c r="I1110" s="763" t="s">
        <v>66</v>
      </c>
      <c r="J1110" s="764" t="s">
        <v>47</v>
      </c>
      <c r="K1110" s="763" t="s">
        <v>47</v>
      </c>
      <c r="L1110" s="764" t="s">
        <v>47</v>
      </c>
      <c r="M1110" s="763" t="s">
        <v>47</v>
      </c>
      <c r="N1110" s="633" t="s">
        <v>3916</v>
      </c>
      <c r="O1110" s="633">
        <v>3</v>
      </c>
      <c r="P1110" s="633">
        <f>VLOOKUP(O1110,LOI_LPH[],2,TRUE)</f>
        <v>200</v>
      </c>
    </row>
    <row r="1111" spans="1:16" ht="21.75" customHeight="1" outlineLevel="2" x14ac:dyDescent="0.2">
      <c r="A1111" s="634">
        <v>478</v>
      </c>
      <c r="B1111" s="705" t="s">
        <v>5164</v>
      </c>
      <c r="C1111" s="634">
        <v>478</v>
      </c>
      <c r="D1111" s="772"/>
      <c r="E1111" s="772"/>
      <c r="F1111" s="635" t="s">
        <v>1615</v>
      </c>
      <c r="G1111" s="705"/>
      <c r="H1111" s="639" t="s">
        <v>4021</v>
      </c>
      <c r="I1111" s="695"/>
      <c r="J1111" s="659"/>
      <c r="K1111" s="640" t="s">
        <v>1518</v>
      </c>
      <c r="L1111" s="659" t="s">
        <v>1564</v>
      </c>
      <c r="M1111" s="655" t="s">
        <v>2064</v>
      </c>
      <c r="N1111" s="689" t="s">
        <v>3916</v>
      </c>
      <c r="O1111" s="689">
        <v>5</v>
      </c>
      <c r="P1111" s="689">
        <f>VLOOKUP(O1111,LOI_LPH[],2,TRUE)</f>
        <v>300</v>
      </c>
    </row>
    <row r="1112" spans="1:16" ht="21.75" customHeight="1" outlineLevel="2" x14ac:dyDescent="0.2">
      <c r="A1112" s="634">
        <v>478</v>
      </c>
      <c r="B1112" s="705" t="s">
        <v>1035</v>
      </c>
      <c r="C1112" s="634">
        <v>478</v>
      </c>
      <c r="D1112" s="772"/>
      <c r="E1112" s="772"/>
      <c r="F1112" s="635" t="s">
        <v>2065</v>
      </c>
      <c r="G1112" s="705"/>
      <c r="H1112" s="639" t="s">
        <v>4021</v>
      </c>
      <c r="I1112" s="695"/>
      <c r="J1112" s="659"/>
      <c r="K1112" s="640" t="s">
        <v>1518</v>
      </c>
      <c r="L1112" s="659" t="s">
        <v>1564</v>
      </c>
      <c r="M1112" s="655" t="s">
        <v>1567</v>
      </c>
      <c r="N1112" s="689" t="s">
        <v>3916</v>
      </c>
      <c r="O1112" s="689">
        <v>5</v>
      </c>
      <c r="P1112" s="689">
        <f>VLOOKUP(O1112,LOI_LPH[],2,TRUE)</f>
        <v>300</v>
      </c>
    </row>
    <row r="1113" spans="1:16" ht="21.75" customHeight="1" outlineLevel="2" x14ac:dyDescent="0.2">
      <c r="A1113" s="634">
        <v>478</v>
      </c>
      <c r="B1113" s="705" t="s">
        <v>1035</v>
      </c>
      <c r="C1113" s="634">
        <v>478</v>
      </c>
      <c r="D1113" s="772"/>
      <c r="E1113" s="772"/>
      <c r="F1113" s="635" t="s">
        <v>1729</v>
      </c>
      <c r="G1113" s="705"/>
      <c r="H1113" s="639" t="s">
        <v>4021</v>
      </c>
      <c r="I1113" s="695"/>
      <c r="J1113" s="659"/>
      <c r="K1113" s="640" t="s">
        <v>3972</v>
      </c>
      <c r="L1113" s="659" t="s">
        <v>4058</v>
      </c>
      <c r="M1113" s="655" t="s">
        <v>1569</v>
      </c>
      <c r="N1113" s="689" t="s">
        <v>3916</v>
      </c>
      <c r="O1113" s="689">
        <v>5</v>
      </c>
      <c r="P1113" s="689">
        <f>VLOOKUP(O1113,LOI_LPH[],2,TRUE)</f>
        <v>300</v>
      </c>
    </row>
    <row r="1114" spans="1:16" s="574" customFormat="1" ht="21.75" customHeight="1" outlineLevel="2" x14ac:dyDescent="0.2">
      <c r="A1114" s="634">
        <v>478</v>
      </c>
      <c r="B1114" s="705" t="s">
        <v>1035</v>
      </c>
      <c r="C1114" s="634">
        <v>478</v>
      </c>
      <c r="D1114" s="772"/>
      <c r="E1114" s="772"/>
      <c r="F1114" s="635" t="s">
        <v>1659</v>
      </c>
      <c r="G1114" s="705"/>
      <c r="H1114" s="639" t="s">
        <v>4021</v>
      </c>
      <c r="I1114" s="695" t="s">
        <v>1639</v>
      </c>
      <c r="J1114" s="659"/>
      <c r="K1114" s="655" t="s">
        <v>1641</v>
      </c>
      <c r="L1114" s="659" t="s">
        <v>1642</v>
      </c>
      <c r="M1114" s="655" t="s">
        <v>1569</v>
      </c>
      <c r="N1114" s="689" t="s">
        <v>3916</v>
      </c>
      <c r="O1114" s="689">
        <v>5</v>
      </c>
      <c r="P1114" s="689">
        <f>VLOOKUP(O1114,LOI_LPH[],2,TRUE)</f>
        <v>300</v>
      </c>
    </row>
    <row r="1115" spans="1:16" s="577" customFormat="1" ht="21.75" customHeight="1" outlineLevel="1" x14ac:dyDescent="0.2">
      <c r="A1115" s="674">
        <v>479</v>
      </c>
      <c r="B1115" s="628" t="s">
        <v>1039</v>
      </c>
      <c r="C1115" s="627">
        <v>479</v>
      </c>
      <c r="D1115" s="629"/>
      <c r="E1115" s="629"/>
      <c r="F1115" s="628" t="s">
        <v>1041</v>
      </c>
      <c r="G1115" s="628" t="s">
        <v>66</v>
      </c>
      <c r="H1115" s="763" t="s">
        <v>47</v>
      </c>
      <c r="I1115" s="763" t="s">
        <v>66</v>
      </c>
      <c r="J1115" s="764" t="s">
        <v>47</v>
      </c>
      <c r="K1115" s="763" t="s">
        <v>47</v>
      </c>
      <c r="L1115" s="764" t="s">
        <v>47</v>
      </c>
      <c r="M1115" s="763" t="s">
        <v>47</v>
      </c>
      <c r="N1115" s="765" t="s">
        <v>3916</v>
      </c>
      <c r="O1115" s="765">
        <v>3</v>
      </c>
      <c r="P1115" s="765">
        <f>VLOOKUP(O1115,LOI_LPH[],2,TRUE)</f>
        <v>200</v>
      </c>
    </row>
    <row r="1116" spans="1:16" s="575" customFormat="1" ht="21.75" customHeight="1" outlineLevel="2" collapsed="1" x14ac:dyDescent="0.2">
      <c r="A1116" s="812">
        <v>479</v>
      </c>
      <c r="B1116" s="813" t="s">
        <v>1039</v>
      </c>
      <c r="C1116" s="812" t="s">
        <v>3997</v>
      </c>
      <c r="D1116" s="814"/>
      <c r="E1116" s="814"/>
      <c r="F1116" s="813" t="s">
        <v>3994</v>
      </c>
      <c r="G1116" s="813" t="s">
        <v>3877</v>
      </c>
      <c r="H1116" s="815"/>
      <c r="I1116" s="815"/>
      <c r="J1116" s="816"/>
      <c r="K1116" s="815"/>
      <c r="L1116" s="816"/>
      <c r="M1116" s="815" t="s">
        <v>3995</v>
      </c>
      <c r="N1116" s="817" t="s">
        <v>4011</v>
      </c>
      <c r="O1116" s="817">
        <v>3</v>
      </c>
      <c r="P1116" s="817">
        <f>VLOOKUP(O1116,LOI_LPH[],2,TRUE)</f>
        <v>200</v>
      </c>
    </row>
    <row r="1117" spans="1:16" ht="21.75" customHeight="1" outlineLevel="2" x14ac:dyDescent="0.25">
      <c r="A1117" s="812">
        <v>479</v>
      </c>
      <c r="B1117" s="813" t="s">
        <v>1039</v>
      </c>
      <c r="C1117" s="812" t="s">
        <v>3998</v>
      </c>
      <c r="D1117" s="814"/>
      <c r="E1117" s="814"/>
      <c r="F1117" s="813" t="s">
        <v>3996</v>
      </c>
      <c r="G1117" s="813"/>
      <c r="H1117" s="815"/>
      <c r="I1117" s="815"/>
      <c r="J1117" s="816"/>
      <c r="K1117" s="815"/>
      <c r="L1117" s="816"/>
      <c r="M1117" s="815"/>
      <c r="N1117" s="817" t="s">
        <v>4011</v>
      </c>
      <c r="O1117" s="817">
        <v>3</v>
      </c>
      <c r="P1117" s="817">
        <f>VLOOKUP(O1117,LOI_LPH[],2,TRUE)</f>
        <v>200</v>
      </c>
    </row>
    <row r="1118" spans="1:16" ht="21.75" customHeight="1" outlineLevel="2" x14ac:dyDescent="0.25">
      <c r="A1118" s="812">
        <v>479</v>
      </c>
      <c r="B1118" s="813" t="s">
        <v>1039</v>
      </c>
      <c r="C1118" s="812" t="s">
        <v>3999</v>
      </c>
      <c r="D1118" s="814"/>
      <c r="E1118" s="814"/>
      <c r="F1118" s="813" t="s">
        <v>810</v>
      </c>
      <c r="G1118" s="813" t="s">
        <v>66</v>
      </c>
      <c r="H1118" s="815"/>
      <c r="I1118" s="815"/>
      <c r="J1118" s="816"/>
      <c r="K1118" s="815"/>
      <c r="L1118" s="816"/>
      <c r="M1118" s="815"/>
      <c r="N1118" s="817" t="s">
        <v>4011</v>
      </c>
      <c r="O1118" s="817">
        <v>3</v>
      </c>
      <c r="P1118" s="817">
        <f>VLOOKUP(O1118,LOI_LPH[],2,TRUE)</f>
        <v>200</v>
      </c>
    </row>
    <row r="1119" spans="1:16" s="581" customFormat="1" ht="21.75" customHeight="1" outlineLevel="1" x14ac:dyDescent="0.25">
      <c r="A1119" s="716">
        <v>480</v>
      </c>
      <c r="B1119" s="720" t="s">
        <v>1043</v>
      </c>
      <c r="C1119" s="716">
        <v>480</v>
      </c>
      <c r="D1119" s="719"/>
      <c r="E1119" s="719"/>
      <c r="F1119" s="720" t="s">
        <v>1044</v>
      </c>
      <c r="G1119" s="720" t="s">
        <v>47</v>
      </c>
      <c r="H1119" s="785" t="s">
        <v>47</v>
      </c>
      <c r="I1119" s="785" t="s">
        <v>47</v>
      </c>
      <c r="J1119" s="786" t="s">
        <v>47</v>
      </c>
      <c r="K1119" s="785" t="s">
        <v>47</v>
      </c>
      <c r="L1119" s="786" t="s">
        <v>47</v>
      </c>
      <c r="M1119" s="785" t="s">
        <v>47</v>
      </c>
      <c r="N1119" s="724" t="s">
        <v>47</v>
      </c>
      <c r="O1119" s="724" t="s">
        <v>47</v>
      </c>
      <c r="P1119" s="724" t="str">
        <f>VLOOKUP(O1119,LOI_LPH[],2,TRUE)</f>
        <v>-</v>
      </c>
    </row>
    <row r="1120" spans="1:16" s="581" customFormat="1" ht="21.75" customHeight="1" outlineLevel="1" x14ac:dyDescent="0.25">
      <c r="A1120" s="674">
        <v>481</v>
      </c>
      <c r="B1120" s="628" t="s">
        <v>1046</v>
      </c>
      <c r="C1120" s="627">
        <v>481</v>
      </c>
      <c r="D1120" s="629"/>
      <c r="E1120" s="629"/>
      <c r="F1120" s="628" t="s">
        <v>1048</v>
      </c>
      <c r="G1120" s="628" t="s">
        <v>66</v>
      </c>
      <c r="H1120" s="763" t="s">
        <v>47</v>
      </c>
      <c r="I1120" s="763" t="s">
        <v>66</v>
      </c>
      <c r="J1120" s="764" t="s">
        <v>47</v>
      </c>
      <c r="K1120" s="763" t="s">
        <v>47</v>
      </c>
      <c r="L1120" s="764" t="s">
        <v>47</v>
      </c>
      <c r="M1120" s="763" t="s">
        <v>47</v>
      </c>
      <c r="N1120" s="765" t="s">
        <v>3981</v>
      </c>
      <c r="O1120" s="765">
        <v>3</v>
      </c>
      <c r="P1120" s="765">
        <f>VLOOKUP(O1120,LOI_LPH[],2,TRUE)</f>
        <v>200</v>
      </c>
    </row>
    <row r="1121" spans="1:16" s="580" customFormat="1" ht="21.75" customHeight="1" outlineLevel="2" x14ac:dyDescent="0.25">
      <c r="A1121" s="662">
        <v>481</v>
      </c>
      <c r="B1121" s="697" t="s">
        <v>1046</v>
      </c>
      <c r="C1121" s="678" t="s">
        <v>1049</v>
      </c>
      <c r="D1121" s="691"/>
      <c r="E1121" s="691"/>
      <c r="F1121" s="666" t="s">
        <v>1050</v>
      </c>
      <c r="G1121" s="666" t="s">
        <v>491</v>
      </c>
      <c r="H1121" s="671"/>
      <c r="I1121" s="666" t="s">
        <v>1051</v>
      </c>
      <c r="J1121" s="700" t="s">
        <v>47</v>
      </c>
      <c r="K1121" s="700" t="s">
        <v>47</v>
      </c>
      <c r="L1121" s="788" t="s">
        <v>47</v>
      </c>
      <c r="M1121" s="788" t="s">
        <v>47</v>
      </c>
      <c r="N1121" s="853" t="s">
        <v>3981</v>
      </c>
      <c r="O1121" s="853">
        <v>3</v>
      </c>
      <c r="P1121" s="853">
        <f>VLOOKUP(O1121,LOI_LPH[],2,TRUE)</f>
        <v>200</v>
      </c>
    </row>
    <row r="1122" spans="1:16" ht="21.75" customHeight="1" outlineLevel="2" x14ac:dyDescent="0.2">
      <c r="A1122" s="634">
        <v>481</v>
      </c>
      <c r="B1122" s="705" t="s">
        <v>1046</v>
      </c>
      <c r="C1122" s="634" t="s">
        <v>1049</v>
      </c>
      <c r="D1122" s="772"/>
      <c r="E1122" s="772"/>
      <c r="F1122" s="635" t="s">
        <v>1897</v>
      </c>
      <c r="G1122" s="705"/>
      <c r="H1122" s="639" t="s">
        <v>4021</v>
      </c>
      <c r="I1122" s="695"/>
      <c r="J1122" s="659"/>
      <c r="K1122" s="640" t="s">
        <v>3972</v>
      </c>
      <c r="L1122" s="659" t="s">
        <v>1568</v>
      </c>
      <c r="M1122" s="655" t="s">
        <v>1569</v>
      </c>
      <c r="N1122" s="689" t="s">
        <v>3981</v>
      </c>
      <c r="O1122" s="689">
        <v>5</v>
      </c>
      <c r="P1122" s="689">
        <f>VLOOKUP(O1122,LOI_LPH[],2,TRUE)</f>
        <v>300</v>
      </c>
    </row>
    <row r="1123" spans="1:16" ht="21.75" customHeight="1" outlineLevel="2" x14ac:dyDescent="0.2">
      <c r="A1123" s="634">
        <v>481</v>
      </c>
      <c r="B1123" s="705" t="s">
        <v>1046</v>
      </c>
      <c r="C1123" s="634" t="s">
        <v>1049</v>
      </c>
      <c r="D1123" s="772"/>
      <c r="E1123" s="772"/>
      <c r="F1123" s="635" t="s">
        <v>2066</v>
      </c>
      <c r="G1123" s="705"/>
      <c r="H1123" s="639" t="s">
        <v>4021</v>
      </c>
      <c r="I1123" s="695"/>
      <c r="J1123" s="659"/>
      <c r="K1123" s="640" t="s">
        <v>1518</v>
      </c>
      <c r="L1123" s="659" t="s">
        <v>1564</v>
      </c>
      <c r="M1123" s="655" t="s">
        <v>2067</v>
      </c>
      <c r="N1123" s="689" t="s">
        <v>3981</v>
      </c>
      <c r="O1123" s="689">
        <v>5</v>
      </c>
      <c r="P1123" s="689">
        <f>VLOOKUP(O1123,LOI_LPH[],2,TRUE)</f>
        <v>300</v>
      </c>
    </row>
    <row r="1124" spans="1:16" ht="21.75" customHeight="1" outlineLevel="2" x14ac:dyDescent="0.2">
      <c r="A1124" s="634">
        <v>481</v>
      </c>
      <c r="B1124" s="705" t="s">
        <v>1046</v>
      </c>
      <c r="C1124" s="634" t="s">
        <v>1049</v>
      </c>
      <c r="D1124" s="772"/>
      <c r="E1124" s="772"/>
      <c r="F1124" s="635" t="s">
        <v>2068</v>
      </c>
      <c r="G1124" s="705"/>
      <c r="H1124" s="639" t="s">
        <v>4021</v>
      </c>
      <c r="I1124" s="695"/>
      <c r="J1124" s="659"/>
      <c r="K1124" s="640" t="s">
        <v>1518</v>
      </c>
      <c r="L1124" s="659" t="s">
        <v>1564</v>
      </c>
      <c r="M1124" s="655" t="s">
        <v>2069</v>
      </c>
      <c r="N1124" s="689" t="s">
        <v>3981</v>
      </c>
      <c r="O1124" s="689">
        <v>5</v>
      </c>
      <c r="P1124" s="689">
        <f>VLOOKUP(O1124,LOI_LPH[],2,TRUE)</f>
        <v>300</v>
      </c>
    </row>
    <row r="1125" spans="1:16" ht="21.75" customHeight="1" outlineLevel="2" x14ac:dyDescent="0.2">
      <c r="A1125" s="634">
        <v>481</v>
      </c>
      <c r="B1125" s="705" t="s">
        <v>1046</v>
      </c>
      <c r="C1125" s="634" t="s">
        <v>1049</v>
      </c>
      <c r="D1125" s="772"/>
      <c r="E1125" s="772"/>
      <c r="F1125" s="635" t="s">
        <v>2070</v>
      </c>
      <c r="G1125" s="705"/>
      <c r="H1125" s="639" t="s">
        <v>4021</v>
      </c>
      <c r="I1125" s="695"/>
      <c r="J1125" s="659"/>
      <c r="K1125" s="640" t="s">
        <v>1518</v>
      </c>
      <c r="L1125" s="659" t="s">
        <v>1564</v>
      </c>
      <c r="M1125" s="655" t="s">
        <v>2071</v>
      </c>
      <c r="N1125" s="689" t="s">
        <v>3981</v>
      </c>
      <c r="O1125" s="689">
        <v>5</v>
      </c>
      <c r="P1125" s="689">
        <f>VLOOKUP(O1125,LOI_LPH[],2,TRUE)</f>
        <v>300</v>
      </c>
    </row>
    <row r="1126" spans="1:16" s="575" customFormat="1" ht="21.75" customHeight="1" outlineLevel="2" collapsed="1" x14ac:dyDescent="0.2">
      <c r="A1126" s="634">
        <v>481</v>
      </c>
      <c r="B1126" s="705" t="s">
        <v>1046</v>
      </c>
      <c r="C1126" s="634" t="s">
        <v>1049</v>
      </c>
      <c r="D1126" s="772"/>
      <c r="E1126" s="772"/>
      <c r="F1126" s="635" t="s">
        <v>2072</v>
      </c>
      <c r="G1126" s="705"/>
      <c r="H1126" s="639" t="s">
        <v>4021</v>
      </c>
      <c r="I1126" s="695"/>
      <c r="J1126" s="659"/>
      <c r="K1126" s="640" t="s">
        <v>3972</v>
      </c>
      <c r="L1126" s="659" t="s">
        <v>1568</v>
      </c>
      <c r="M1126" s="655" t="s">
        <v>1569</v>
      </c>
      <c r="N1126" s="689" t="s">
        <v>3981</v>
      </c>
      <c r="O1126" s="689">
        <v>5</v>
      </c>
      <c r="P1126" s="689">
        <f>VLOOKUP(O1126,LOI_LPH[],2,TRUE)</f>
        <v>300</v>
      </c>
    </row>
    <row r="1127" spans="1:16" ht="21.75" customHeight="1" outlineLevel="2" x14ac:dyDescent="0.2">
      <c r="A1127" s="634">
        <v>481</v>
      </c>
      <c r="B1127" s="705" t="s">
        <v>1046</v>
      </c>
      <c r="C1127" s="634" t="s">
        <v>1049</v>
      </c>
      <c r="D1127" s="772"/>
      <c r="E1127" s="772"/>
      <c r="F1127" s="635" t="s">
        <v>2073</v>
      </c>
      <c r="G1127" s="705"/>
      <c r="H1127" s="639" t="s">
        <v>4021</v>
      </c>
      <c r="I1127" s="695"/>
      <c r="J1127" s="659"/>
      <c r="K1127" s="640" t="s">
        <v>3972</v>
      </c>
      <c r="L1127" s="659" t="s">
        <v>1568</v>
      </c>
      <c r="M1127" s="655" t="s">
        <v>1569</v>
      </c>
      <c r="N1127" s="689" t="s">
        <v>3981</v>
      </c>
      <c r="O1127" s="689">
        <v>5</v>
      </c>
      <c r="P1127" s="689">
        <f>VLOOKUP(O1127,LOI_LPH[],2,TRUE)</f>
        <v>300</v>
      </c>
    </row>
    <row r="1128" spans="1:16" s="580" customFormat="1" ht="21.75" customHeight="1" outlineLevel="2" collapsed="1" x14ac:dyDescent="0.2">
      <c r="A1128" s="634">
        <v>481</v>
      </c>
      <c r="B1128" s="705" t="s">
        <v>1046</v>
      </c>
      <c r="C1128" s="634" t="s">
        <v>1049</v>
      </c>
      <c r="D1128" s="772"/>
      <c r="E1128" s="772"/>
      <c r="F1128" s="635" t="s">
        <v>1915</v>
      </c>
      <c r="G1128" s="705"/>
      <c r="H1128" s="639" t="s">
        <v>4021</v>
      </c>
      <c r="I1128" s="695"/>
      <c r="J1128" s="659"/>
      <c r="K1128" s="640" t="s">
        <v>3972</v>
      </c>
      <c r="L1128" s="659" t="s">
        <v>1568</v>
      </c>
      <c r="M1128" s="655" t="s">
        <v>1569</v>
      </c>
      <c r="N1128" s="689" t="s">
        <v>3981</v>
      </c>
      <c r="O1128" s="689">
        <v>5</v>
      </c>
      <c r="P1128" s="689">
        <f>VLOOKUP(O1128,LOI_LPH[],2,TRUE)</f>
        <v>300</v>
      </c>
    </row>
    <row r="1129" spans="1:16" ht="21.75" customHeight="1" outlineLevel="2" x14ac:dyDescent="0.2">
      <c r="A1129" s="634">
        <v>481</v>
      </c>
      <c r="B1129" s="705" t="s">
        <v>1046</v>
      </c>
      <c r="C1129" s="634" t="s">
        <v>1049</v>
      </c>
      <c r="D1129" s="772"/>
      <c r="E1129" s="772"/>
      <c r="F1129" s="635" t="s">
        <v>2074</v>
      </c>
      <c r="G1129" s="705"/>
      <c r="H1129" s="639" t="s">
        <v>4021</v>
      </c>
      <c r="I1129" s="695"/>
      <c r="J1129" s="659"/>
      <c r="K1129" s="640" t="s">
        <v>3972</v>
      </c>
      <c r="L1129" s="659" t="s">
        <v>1568</v>
      </c>
      <c r="M1129" s="655" t="s">
        <v>1569</v>
      </c>
      <c r="N1129" s="689" t="s">
        <v>3981</v>
      </c>
      <c r="O1129" s="689">
        <v>5</v>
      </c>
      <c r="P1129" s="689">
        <f>VLOOKUP(O1129,LOI_LPH[],2,TRUE)</f>
        <v>300</v>
      </c>
    </row>
    <row r="1130" spans="1:16" ht="21.75" customHeight="1" outlineLevel="2" x14ac:dyDescent="0.2">
      <c r="A1130" s="634">
        <v>481</v>
      </c>
      <c r="B1130" s="705" t="s">
        <v>1046</v>
      </c>
      <c r="C1130" s="634" t="s">
        <v>1049</v>
      </c>
      <c r="D1130" s="772"/>
      <c r="E1130" s="772"/>
      <c r="F1130" s="635" t="s">
        <v>2075</v>
      </c>
      <c r="G1130" s="705"/>
      <c r="H1130" s="639" t="s">
        <v>4021</v>
      </c>
      <c r="I1130" s="695"/>
      <c r="J1130" s="659"/>
      <c r="K1130" s="640" t="s">
        <v>3972</v>
      </c>
      <c r="L1130" s="659" t="s">
        <v>1568</v>
      </c>
      <c r="M1130" s="655" t="s">
        <v>1569</v>
      </c>
      <c r="N1130" s="689" t="s">
        <v>3981</v>
      </c>
      <c r="O1130" s="689">
        <v>5</v>
      </c>
      <c r="P1130" s="689">
        <f>VLOOKUP(O1130,LOI_LPH[],2,TRUE)</f>
        <v>300</v>
      </c>
    </row>
    <row r="1131" spans="1:16" s="580" customFormat="1" ht="21.75" customHeight="1" outlineLevel="2" x14ac:dyDescent="0.25">
      <c r="A1131" s="662">
        <v>481</v>
      </c>
      <c r="B1131" s="697" t="s">
        <v>1046</v>
      </c>
      <c r="C1131" s="678" t="s">
        <v>1053</v>
      </c>
      <c r="D1131" s="691"/>
      <c r="E1131" s="691"/>
      <c r="F1131" s="666" t="s">
        <v>1054</v>
      </c>
      <c r="G1131" s="666" t="s">
        <v>491</v>
      </c>
      <c r="H1131" s="671"/>
      <c r="I1131" s="666" t="s">
        <v>367</v>
      </c>
      <c r="J1131" s="700" t="s">
        <v>47</v>
      </c>
      <c r="K1131" s="700" t="s">
        <v>47</v>
      </c>
      <c r="L1131" s="788" t="s">
        <v>47</v>
      </c>
      <c r="M1131" s="788" t="s">
        <v>47</v>
      </c>
      <c r="N1131" s="853" t="s">
        <v>3981</v>
      </c>
      <c r="O1131" s="853">
        <v>3</v>
      </c>
      <c r="P1131" s="853">
        <f>VLOOKUP(O1131,LOI_LPH[],2,TRUE)</f>
        <v>200</v>
      </c>
    </row>
    <row r="1132" spans="1:16" s="579" customFormat="1" ht="21.75" customHeight="1" outlineLevel="2" x14ac:dyDescent="0.2">
      <c r="A1132" s="634">
        <v>481</v>
      </c>
      <c r="B1132" s="705" t="s">
        <v>1046</v>
      </c>
      <c r="C1132" s="634" t="s">
        <v>1053</v>
      </c>
      <c r="D1132" s="772"/>
      <c r="E1132" s="772"/>
      <c r="F1132" s="635" t="s">
        <v>2076</v>
      </c>
      <c r="G1132" s="705"/>
      <c r="H1132" s="639" t="s">
        <v>4021</v>
      </c>
      <c r="I1132" s="695"/>
      <c r="J1132" s="659"/>
      <c r="K1132" s="640" t="s">
        <v>1518</v>
      </c>
      <c r="L1132" s="659" t="s">
        <v>1564</v>
      </c>
      <c r="M1132" s="655" t="s">
        <v>1567</v>
      </c>
      <c r="N1132" s="689" t="s">
        <v>3981</v>
      </c>
      <c r="O1132" s="689">
        <v>5</v>
      </c>
      <c r="P1132" s="689">
        <f>VLOOKUP(O1132,LOI_LPH[],2,TRUE)</f>
        <v>300</v>
      </c>
    </row>
    <row r="1133" spans="1:16" s="577" customFormat="1" ht="21.75" customHeight="1" outlineLevel="1" x14ac:dyDescent="0.2">
      <c r="A1133" s="674">
        <v>482</v>
      </c>
      <c r="B1133" s="696" t="s">
        <v>1057</v>
      </c>
      <c r="C1133" s="627">
        <v>482</v>
      </c>
      <c r="D1133" s="629"/>
      <c r="E1133" s="629"/>
      <c r="F1133" s="628" t="s">
        <v>1059</v>
      </c>
      <c r="G1133" s="628" t="s">
        <v>491</v>
      </c>
      <c r="H1133" s="763" t="s">
        <v>47</v>
      </c>
      <c r="I1133" s="763" t="s">
        <v>367</v>
      </c>
      <c r="J1133" s="764" t="s">
        <v>47</v>
      </c>
      <c r="K1133" s="763" t="s">
        <v>47</v>
      </c>
      <c r="L1133" s="764" t="s">
        <v>47</v>
      </c>
      <c r="M1133" s="763" t="s">
        <v>47</v>
      </c>
      <c r="N1133" s="765" t="s">
        <v>3981</v>
      </c>
      <c r="O1133" s="765">
        <v>3</v>
      </c>
      <c r="P1133" s="765">
        <f>VLOOKUP(O1133,LOI_LPH[],2,TRUE)</f>
        <v>200</v>
      </c>
    </row>
    <row r="1134" spans="1:16" s="566" customFormat="1" ht="21.75" customHeight="1" outlineLevel="2" x14ac:dyDescent="0.2">
      <c r="A1134" s="634">
        <v>482</v>
      </c>
      <c r="B1134" s="705" t="s">
        <v>1057</v>
      </c>
      <c r="C1134" s="634">
        <v>482</v>
      </c>
      <c r="D1134" s="772"/>
      <c r="E1134" s="772"/>
      <c r="F1134" s="635" t="s">
        <v>1897</v>
      </c>
      <c r="G1134" s="705"/>
      <c r="H1134" s="755" t="s">
        <v>4021</v>
      </c>
      <c r="I1134" s="635"/>
      <c r="J1134" s="643"/>
      <c r="K1134" s="658" t="s">
        <v>3972</v>
      </c>
      <c r="L1134" s="643" t="s">
        <v>1568</v>
      </c>
      <c r="M1134" s="657" t="s">
        <v>1569</v>
      </c>
      <c r="N1134" s="689" t="s">
        <v>4010</v>
      </c>
      <c r="O1134" s="689">
        <v>5</v>
      </c>
      <c r="P1134" s="689">
        <f>VLOOKUP(O1134,LOI_LPH[],2,TRUE)</f>
        <v>300</v>
      </c>
    </row>
    <row r="1135" spans="1:16" s="566" customFormat="1" ht="21.75" customHeight="1" outlineLevel="2" x14ac:dyDescent="0.2">
      <c r="A1135" s="634">
        <v>482</v>
      </c>
      <c r="B1135" s="705" t="s">
        <v>1057</v>
      </c>
      <c r="C1135" s="634">
        <v>482</v>
      </c>
      <c r="D1135" s="772"/>
      <c r="E1135" s="772"/>
      <c r="F1135" s="635" t="s">
        <v>1615</v>
      </c>
      <c r="G1135" s="705"/>
      <c r="H1135" s="755" t="s">
        <v>4021</v>
      </c>
      <c r="I1135" s="635"/>
      <c r="J1135" s="643"/>
      <c r="K1135" s="658" t="s">
        <v>1518</v>
      </c>
      <c r="L1135" s="643" t="s">
        <v>1564</v>
      </c>
      <c r="M1135" s="657" t="s">
        <v>2077</v>
      </c>
      <c r="N1135" s="689" t="s">
        <v>4010</v>
      </c>
      <c r="O1135" s="689">
        <v>5</v>
      </c>
      <c r="P1135" s="689">
        <f>VLOOKUP(O1135,LOI_LPH[],2,TRUE)</f>
        <v>300</v>
      </c>
    </row>
    <row r="1136" spans="1:16" s="566" customFormat="1" ht="21.75" customHeight="1" outlineLevel="2" x14ac:dyDescent="0.2">
      <c r="A1136" s="634">
        <v>482</v>
      </c>
      <c r="B1136" s="705" t="s">
        <v>1057</v>
      </c>
      <c r="C1136" s="634">
        <v>482</v>
      </c>
      <c r="D1136" s="772"/>
      <c r="E1136" s="772"/>
      <c r="F1136" s="635" t="s">
        <v>2078</v>
      </c>
      <c r="G1136" s="705"/>
      <c r="H1136" s="755" t="s">
        <v>4021</v>
      </c>
      <c r="I1136" s="635"/>
      <c r="J1136" s="643"/>
      <c r="K1136" s="658" t="s">
        <v>1518</v>
      </c>
      <c r="L1136" s="643" t="s">
        <v>1564</v>
      </c>
      <c r="M1136" s="657" t="s">
        <v>1567</v>
      </c>
      <c r="N1136" s="689" t="s">
        <v>4010</v>
      </c>
      <c r="O1136" s="689">
        <v>5</v>
      </c>
      <c r="P1136" s="689">
        <f>VLOOKUP(O1136,LOI_LPH[],2,TRUE)</f>
        <v>300</v>
      </c>
    </row>
    <row r="1137" spans="1:16" s="577" customFormat="1" ht="21.75" customHeight="1" outlineLevel="1" x14ac:dyDescent="0.2">
      <c r="A1137" s="674">
        <v>483</v>
      </c>
      <c r="B1137" s="696" t="s">
        <v>1061</v>
      </c>
      <c r="C1137" s="627">
        <v>483</v>
      </c>
      <c r="D1137" s="818"/>
      <c r="E1137" s="818"/>
      <c r="F1137" s="628" t="s">
        <v>1063</v>
      </c>
      <c r="G1137" s="628" t="s">
        <v>66</v>
      </c>
      <c r="H1137" s="763" t="s">
        <v>47</v>
      </c>
      <c r="I1137" s="736" t="s">
        <v>66</v>
      </c>
      <c r="J1137" s="764" t="s">
        <v>47</v>
      </c>
      <c r="K1137" s="763" t="s">
        <v>47</v>
      </c>
      <c r="L1137" s="764" t="s">
        <v>47</v>
      </c>
      <c r="M1137" s="763" t="s">
        <v>47</v>
      </c>
      <c r="N1137" s="765" t="s">
        <v>3981</v>
      </c>
      <c r="O1137" s="765">
        <v>5</v>
      </c>
      <c r="P1137" s="765">
        <f>VLOOKUP(O1137,LOI_LPH[],2,TRUE)</f>
        <v>300</v>
      </c>
    </row>
    <row r="1138" spans="1:16" s="580" customFormat="1" ht="21.75" customHeight="1" outlineLevel="2" x14ac:dyDescent="0.25">
      <c r="A1138" s="662">
        <v>483</v>
      </c>
      <c r="B1138" s="697" t="s">
        <v>1061</v>
      </c>
      <c r="C1138" s="678" t="s">
        <v>1064</v>
      </c>
      <c r="D1138" s="691"/>
      <c r="E1138" s="691"/>
      <c r="F1138" s="666" t="s">
        <v>1065</v>
      </c>
      <c r="G1138" s="666" t="s">
        <v>324</v>
      </c>
      <c r="H1138" s="671"/>
      <c r="I1138" s="666" t="s">
        <v>804</v>
      </c>
      <c r="J1138" s="700" t="s">
        <v>47</v>
      </c>
      <c r="K1138" s="700" t="s">
        <v>47</v>
      </c>
      <c r="L1138" s="788" t="s">
        <v>47</v>
      </c>
      <c r="M1138" s="788" t="s">
        <v>47</v>
      </c>
      <c r="N1138" s="853" t="s">
        <v>3981</v>
      </c>
      <c r="O1138" s="853">
        <v>5</v>
      </c>
      <c r="P1138" s="853">
        <f>VLOOKUP(O1138,LOI_LPH[],2,TRUE)</f>
        <v>300</v>
      </c>
    </row>
    <row r="1139" spans="1:16" s="566" customFormat="1" ht="21.75" customHeight="1" outlineLevel="2" x14ac:dyDescent="0.2">
      <c r="A1139" s="634">
        <v>483</v>
      </c>
      <c r="B1139" s="705" t="s">
        <v>1061</v>
      </c>
      <c r="C1139" s="634" t="s">
        <v>1064</v>
      </c>
      <c r="D1139" s="772"/>
      <c r="E1139" s="772"/>
      <c r="F1139" s="635" t="s">
        <v>2079</v>
      </c>
      <c r="G1139" s="705"/>
      <c r="H1139" s="755" t="s">
        <v>4021</v>
      </c>
      <c r="I1139" s="635"/>
      <c r="J1139" s="643"/>
      <c r="K1139" s="658" t="s">
        <v>3972</v>
      </c>
      <c r="L1139" s="643" t="s">
        <v>1568</v>
      </c>
      <c r="M1139" s="657" t="s">
        <v>1569</v>
      </c>
      <c r="N1139" s="689" t="s">
        <v>3981</v>
      </c>
      <c r="O1139" s="689">
        <v>5</v>
      </c>
      <c r="P1139" s="689">
        <f>VLOOKUP(O1139,LOI_LPH[],2,TRUE)</f>
        <v>300</v>
      </c>
    </row>
    <row r="1140" spans="1:16" s="574" customFormat="1" ht="21.75" customHeight="1" outlineLevel="2" collapsed="1" x14ac:dyDescent="0.2">
      <c r="A1140" s="634">
        <v>483</v>
      </c>
      <c r="B1140" s="705" t="s">
        <v>1061</v>
      </c>
      <c r="C1140" s="634" t="s">
        <v>1064</v>
      </c>
      <c r="D1140" s="772"/>
      <c r="E1140" s="772"/>
      <c r="F1140" s="635" t="s">
        <v>2076</v>
      </c>
      <c r="G1140" s="705"/>
      <c r="H1140" s="755" t="s">
        <v>4021</v>
      </c>
      <c r="I1140" s="635"/>
      <c r="J1140" s="643"/>
      <c r="K1140" s="658" t="s">
        <v>1518</v>
      </c>
      <c r="L1140" s="643" t="s">
        <v>1564</v>
      </c>
      <c r="M1140" s="657" t="s">
        <v>1567</v>
      </c>
      <c r="N1140" s="689" t="s">
        <v>3981</v>
      </c>
      <c r="O1140" s="689">
        <v>5</v>
      </c>
      <c r="P1140" s="689">
        <f>VLOOKUP(O1140,LOI_LPH[],2,TRUE)</f>
        <v>300</v>
      </c>
    </row>
    <row r="1141" spans="1:16" s="566" customFormat="1" ht="21.75" customHeight="1" outlineLevel="2" x14ac:dyDescent="0.2">
      <c r="A1141" s="634">
        <v>483</v>
      </c>
      <c r="B1141" s="705" t="s">
        <v>1061</v>
      </c>
      <c r="C1141" s="634" t="s">
        <v>1064</v>
      </c>
      <c r="D1141" s="772"/>
      <c r="E1141" s="772"/>
      <c r="F1141" s="635" t="s">
        <v>2080</v>
      </c>
      <c r="G1141" s="705"/>
      <c r="H1141" s="755" t="s">
        <v>4021</v>
      </c>
      <c r="I1141" s="635"/>
      <c r="J1141" s="643"/>
      <c r="K1141" s="658" t="s">
        <v>3972</v>
      </c>
      <c r="L1141" s="643" t="s">
        <v>1568</v>
      </c>
      <c r="M1141" s="657" t="s">
        <v>1569</v>
      </c>
      <c r="N1141" s="689" t="s">
        <v>3981</v>
      </c>
      <c r="O1141" s="689">
        <v>5</v>
      </c>
      <c r="P1141" s="689">
        <f>VLOOKUP(O1141,LOI_LPH[],2,TRUE)</f>
        <v>300</v>
      </c>
    </row>
    <row r="1142" spans="1:16" s="580" customFormat="1" ht="21.75" customHeight="1" outlineLevel="2" x14ac:dyDescent="0.25">
      <c r="A1142" s="662">
        <v>483</v>
      </c>
      <c r="B1142" s="697" t="s">
        <v>1061</v>
      </c>
      <c r="C1142" s="678" t="s">
        <v>1066</v>
      </c>
      <c r="D1142" s="691"/>
      <c r="E1142" s="691"/>
      <c r="F1142" s="666" t="s">
        <v>1067</v>
      </c>
      <c r="G1142" s="666" t="s">
        <v>324</v>
      </c>
      <c r="H1142" s="671"/>
      <c r="I1142" s="666" t="s">
        <v>804</v>
      </c>
      <c r="J1142" s="700" t="s">
        <v>47</v>
      </c>
      <c r="K1142" s="700" t="s">
        <v>47</v>
      </c>
      <c r="L1142" s="788" t="s">
        <v>47</v>
      </c>
      <c r="M1142" s="788" t="s">
        <v>47</v>
      </c>
      <c r="N1142" s="853" t="s">
        <v>3981</v>
      </c>
      <c r="O1142" s="853">
        <v>5</v>
      </c>
      <c r="P1142" s="853">
        <f>VLOOKUP(O1142,LOI_LPH[],2,TRUE)</f>
        <v>300</v>
      </c>
    </row>
    <row r="1143" spans="1:16" s="566" customFormat="1" ht="21.75" customHeight="1" outlineLevel="2" x14ac:dyDescent="0.2">
      <c r="A1143" s="634">
        <v>483</v>
      </c>
      <c r="B1143" s="705" t="s">
        <v>1061</v>
      </c>
      <c r="C1143" s="657" t="s">
        <v>1066</v>
      </c>
      <c r="D1143" s="690"/>
      <c r="E1143" s="690"/>
      <c r="F1143" s="635" t="s">
        <v>2081</v>
      </c>
      <c r="G1143" s="705"/>
      <c r="H1143" s="755" t="s">
        <v>4021</v>
      </c>
      <c r="I1143" s="635"/>
      <c r="J1143" s="643"/>
      <c r="K1143" s="658" t="s">
        <v>3972</v>
      </c>
      <c r="L1143" s="643" t="s">
        <v>1568</v>
      </c>
      <c r="M1143" s="657" t="s">
        <v>1569</v>
      </c>
      <c r="N1143" s="689" t="s">
        <v>3981</v>
      </c>
      <c r="O1143" s="689">
        <v>5</v>
      </c>
      <c r="P1143" s="689">
        <f>VLOOKUP(O1143,LOI_LPH[],2,TRUE)</f>
        <v>300</v>
      </c>
    </row>
    <row r="1144" spans="1:16" s="566" customFormat="1" ht="21.75" customHeight="1" outlineLevel="2" x14ac:dyDescent="0.2">
      <c r="A1144" s="634">
        <v>483</v>
      </c>
      <c r="B1144" s="705" t="s">
        <v>1061</v>
      </c>
      <c r="C1144" s="657" t="s">
        <v>1066</v>
      </c>
      <c r="D1144" s="690"/>
      <c r="E1144" s="690"/>
      <c r="F1144" s="635" t="s">
        <v>2082</v>
      </c>
      <c r="G1144" s="705"/>
      <c r="H1144" s="755" t="s">
        <v>4021</v>
      </c>
      <c r="I1144" s="635"/>
      <c r="J1144" s="643"/>
      <c r="K1144" s="658" t="s">
        <v>3972</v>
      </c>
      <c r="L1144" s="643" t="s">
        <v>1568</v>
      </c>
      <c r="M1144" s="657" t="s">
        <v>1569</v>
      </c>
      <c r="N1144" s="689" t="s">
        <v>3981</v>
      </c>
      <c r="O1144" s="689">
        <v>5</v>
      </c>
      <c r="P1144" s="689">
        <f>VLOOKUP(O1144,LOI_LPH[],2,TRUE)</f>
        <v>300</v>
      </c>
    </row>
    <row r="1145" spans="1:16" s="580" customFormat="1" ht="21.75" customHeight="1" outlineLevel="2" x14ac:dyDescent="0.25">
      <c r="A1145" s="799">
        <v>483</v>
      </c>
      <c r="B1145" s="800" t="s">
        <v>1061</v>
      </c>
      <c r="C1145" s="799" t="s">
        <v>1068</v>
      </c>
      <c r="D1145" s="801"/>
      <c r="E1145" s="801"/>
      <c r="F1145" s="800" t="s">
        <v>1069</v>
      </c>
      <c r="G1145" s="800" t="s">
        <v>324</v>
      </c>
      <c r="H1145" s="799"/>
      <c r="I1145" s="799" t="s">
        <v>804</v>
      </c>
      <c r="J1145" s="803" t="s">
        <v>47</v>
      </c>
      <c r="K1145" s="799" t="s">
        <v>47</v>
      </c>
      <c r="L1145" s="803" t="s">
        <v>47</v>
      </c>
      <c r="M1145" s="799" t="s">
        <v>47</v>
      </c>
      <c r="N1145" s="803" t="s">
        <v>3981</v>
      </c>
      <c r="O1145" s="803">
        <v>5</v>
      </c>
      <c r="P1145" s="803">
        <f>VLOOKUP(O1145,LOI_LPH[],2,TRUE)</f>
        <v>300</v>
      </c>
    </row>
    <row r="1146" spans="1:16" s="566" customFormat="1" ht="21.75" customHeight="1" outlineLevel="2" x14ac:dyDescent="0.2">
      <c r="A1146" s="634">
        <v>483</v>
      </c>
      <c r="B1146" s="705" t="s">
        <v>1061</v>
      </c>
      <c r="C1146" s="657" t="s">
        <v>1068</v>
      </c>
      <c r="D1146" s="690"/>
      <c r="E1146" s="690"/>
      <c r="F1146" s="635" t="s">
        <v>2083</v>
      </c>
      <c r="G1146" s="705"/>
      <c r="H1146" s="755" t="s">
        <v>4021</v>
      </c>
      <c r="I1146" s="635"/>
      <c r="J1146" s="643"/>
      <c r="K1146" s="658" t="s">
        <v>1518</v>
      </c>
      <c r="L1146" s="643" t="s">
        <v>1564</v>
      </c>
      <c r="M1146" s="657" t="s">
        <v>2084</v>
      </c>
      <c r="N1146" s="689" t="s">
        <v>3981</v>
      </c>
      <c r="O1146" s="689">
        <v>5</v>
      </c>
      <c r="P1146" s="689">
        <f>VLOOKUP(O1146,LOI_LPH[],2,TRUE)</f>
        <v>300</v>
      </c>
    </row>
    <row r="1147" spans="1:16" s="566" customFormat="1" ht="21.75" customHeight="1" outlineLevel="2" x14ac:dyDescent="0.2">
      <c r="A1147" s="634">
        <v>483</v>
      </c>
      <c r="B1147" s="705" t="s">
        <v>1061</v>
      </c>
      <c r="C1147" s="657" t="s">
        <v>1068</v>
      </c>
      <c r="D1147" s="690"/>
      <c r="E1147" s="690"/>
      <c r="F1147" s="635" t="s">
        <v>2085</v>
      </c>
      <c r="G1147" s="705"/>
      <c r="H1147" s="755" t="s">
        <v>4021</v>
      </c>
      <c r="I1147" s="635"/>
      <c r="J1147" s="643"/>
      <c r="K1147" s="658" t="s">
        <v>1518</v>
      </c>
      <c r="L1147" s="643" t="s">
        <v>1564</v>
      </c>
      <c r="M1147" s="657" t="s">
        <v>2086</v>
      </c>
      <c r="N1147" s="689" t="s">
        <v>3981</v>
      </c>
      <c r="O1147" s="689">
        <v>5</v>
      </c>
      <c r="P1147" s="689">
        <f>VLOOKUP(O1147,LOI_LPH[],2,TRUE)</f>
        <v>300</v>
      </c>
    </row>
    <row r="1148" spans="1:16" s="566" customFormat="1" ht="21.75" customHeight="1" outlineLevel="2" x14ac:dyDescent="0.2">
      <c r="A1148" s="634">
        <v>483</v>
      </c>
      <c r="B1148" s="705" t="s">
        <v>1061</v>
      </c>
      <c r="C1148" s="657" t="s">
        <v>1068</v>
      </c>
      <c r="D1148" s="690"/>
      <c r="E1148" s="690"/>
      <c r="F1148" s="635" t="s">
        <v>2087</v>
      </c>
      <c r="G1148" s="705"/>
      <c r="H1148" s="755" t="s">
        <v>4021</v>
      </c>
      <c r="I1148" s="635"/>
      <c r="J1148" s="643"/>
      <c r="K1148" s="658" t="s">
        <v>1518</v>
      </c>
      <c r="L1148" s="643" t="s">
        <v>1564</v>
      </c>
      <c r="M1148" s="657" t="s">
        <v>2088</v>
      </c>
      <c r="N1148" s="689" t="s">
        <v>3981</v>
      </c>
      <c r="O1148" s="689">
        <v>5</v>
      </c>
      <c r="P1148" s="689">
        <f>VLOOKUP(O1148,LOI_LPH[],2,TRUE)</f>
        <v>300</v>
      </c>
    </row>
    <row r="1149" spans="1:16" s="566" customFormat="1" ht="21.75" customHeight="1" outlineLevel="2" collapsed="1" x14ac:dyDescent="0.2">
      <c r="A1149" s="634">
        <v>483</v>
      </c>
      <c r="B1149" s="705" t="s">
        <v>1061</v>
      </c>
      <c r="C1149" s="657" t="s">
        <v>1068</v>
      </c>
      <c r="D1149" s="690"/>
      <c r="E1149" s="690"/>
      <c r="F1149" s="635" t="s">
        <v>2089</v>
      </c>
      <c r="G1149" s="705"/>
      <c r="H1149" s="755" t="s">
        <v>4021</v>
      </c>
      <c r="I1149" s="635"/>
      <c r="J1149" s="643"/>
      <c r="K1149" s="658" t="s">
        <v>1518</v>
      </c>
      <c r="L1149" s="643" t="s">
        <v>1564</v>
      </c>
      <c r="M1149" s="657" t="s">
        <v>2090</v>
      </c>
      <c r="N1149" s="689" t="s">
        <v>3981</v>
      </c>
      <c r="O1149" s="689">
        <v>5</v>
      </c>
      <c r="P1149" s="689">
        <f>VLOOKUP(O1149,LOI_LPH[],2,TRUE)</f>
        <v>300</v>
      </c>
    </row>
    <row r="1150" spans="1:16" s="580" customFormat="1" ht="21.75" customHeight="1" outlineLevel="2" x14ac:dyDescent="0.25">
      <c r="A1150" s="799">
        <v>483</v>
      </c>
      <c r="B1150" s="800" t="s">
        <v>1061</v>
      </c>
      <c r="C1150" s="799" t="s">
        <v>1070</v>
      </c>
      <c r="D1150" s="801"/>
      <c r="E1150" s="801"/>
      <c r="F1150" s="800" t="s">
        <v>1071</v>
      </c>
      <c r="G1150" s="800" t="s">
        <v>324</v>
      </c>
      <c r="H1150" s="799"/>
      <c r="I1150" s="799" t="s">
        <v>804</v>
      </c>
      <c r="J1150" s="803" t="s">
        <v>47</v>
      </c>
      <c r="K1150" s="799" t="s">
        <v>47</v>
      </c>
      <c r="L1150" s="803" t="s">
        <v>47</v>
      </c>
      <c r="M1150" s="799" t="s">
        <v>47</v>
      </c>
      <c r="N1150" s="803" t="s">
        <v>3981</v>
      </c>
      <c r="O1150" s="803">
        <v>5</v>
      </c>
      <c r="P1150" s="803">
        <f>VLOOKUP(O1150,LOI_LPH[],2,TRUE)</f>
        <v>300</v>
      </c>
    </row>
    <row r="1151" spans="1:16" s="566" customFormat="1" ht="21.75" customHeight="1" outlineLevel="2" x14ac:dyDescent="0.2">
      <c r="A1151" s="634">
        <v>483</v>
      </c>
      <c r="B1151" s="705" t="s">
        <v>1061</v>
      </c>
      <c r="C1151" s="657" t="s">
        <v>1070</v>
      </c>
      <c r="D1151" s="690"/>
      <c r="E1151" s="690"/>
      <c r="F1151" s="635" t="s">
        <v>2091</v>
      </c>
      <c r="G1151" s="705"/>
      <c r="H1151" s="755" t="s">
        <v>4021</v>
      </c>
      <c r="I1151" s="635"/>
      <c r="J1151" s="643"/>
      <c r="K1151" s="658" t="s">
        <v>1518</v>
      </c>
      <c r="L1151" s="643" t="s">
        <v>1564</v>
      </c>
      <c r="M1151" s="657" t="s">
        <v>2092</v>
      </c>
      <c r="N1151" s="689" t="s">
        <v>3981</v>
      </c>
      <c r="O1151" s="689">
        <v>5</v>
      </c>
      <c r="P1151" s="689">
        <f>VLOOKUP(O1151,LOI_LPH[],2,TRUE)</f>
        <v>300</v>
      </c>
    </row>
    <row r="1152" spans="1:16" s="566" customFormat="1" ht="21.75" customHeight="1" outlineLevel="2" x14ac:dyDescent="0.2">
      <c r="A1152" s="634">
        <v>483</v>
      </c>
      <c r="B1152" s="705" t="s">
        <v>1061</v>
      </c>
      <c r="C1152" s="657" t="s">
        <v>1070</v>
      </c>
      <c r="D1152" s="690"/>
      <c r="E1152" s="690"/>
      <c r="F1152" s="635" t="s">
        <v>2093</v>
      </c>
      <c r="G1152" s="705"/>
      <c r="H1152" s="755" t="s">
        <v>4021</v>
      </c>
      <c r="I1152" s="635"/>
      <c r="J1152" s="643"/>
      <c r="K1152" s="658" t="s">
        <v>1518</v>
      </c>
      <c r="L1152" s="643" t="s">
        <v>1564</v>
      </c>
      <c r="M1152" s="657" t="s">
        <v>2094</v>
      </c>
      <c r="N1152" s="689" t="s">
        <v>3981</v>
      </c>
      <c r="O1152" s="689">
        <v>5</v>
      </c>
      <c r="P1152" s="689">
        <f>VLOOKUP(O1152,LOI_LPH[],2,TRUE)</f>
        <v>300</v>
      </c>
    </row>
    <row r="1153" spans="1:16" s="566" customFormat="1" ht="21.75" customHeight="1" outlineLevel="2" x14ac:dyDescent="0.2">
      <c r="A1153" s="634">
        <v>483</v>
      </c>
      <c r="B1153" s="705" t="s">
        <v>1061</v>
      </c>
      <c r="C1153" s="657" t="s">
        <v>1070</v>
      </c>
      <c r="D1153" s="690"/>
      <c r="E1153" s="690"/>
      <c r="F1153" s="635" t="s">
        <v>2095</v>
      </c>
      <c r="G1153" s="705"/>
      <c r="H1153" s="755" t="s">
        <v>4021</v>
      </c>
      <c r="I1153" s="635"/>
      <c r="J1153" s="643"/>
      <c r="K1153" s="658" t="s">
        <v>1518</v>
      </c>
      <c r="L1153" s="643" t="s">
        <v>1564</v>
      </c>
      <c r="M1153" s="657" t="s">
        <v>2096</v>
      </c>
      <c r="N1153" s="689" t="s">
        <v>3981</v>
      </c>
      <c r="O1153" s="689">
        <v>5</v>
      </c>
      <c r="P1153" s="689">
        <f>VLOOKUP(O1153,LOI_LPH[],2,TRUE)</f>
        <v>300</v>
      </c>
    </row>
    <row r="1154" spans="1:16" s="580" customFormat="1" ht="21.75" customHeight="1" outlineLevel="2" x14ac:dyDescent="0.25">
      <c r="A1154" s="799">
        <v>483</v>
      </c>
      <c r="B1154" s="800" t="s">
        <v>1061</v>
      </c>
      <c r="C1154" s="799" t="s">
        <v>1072</v>
      </c>
      <c r="D1154" s="801"/>
      <c r="E1154" s="801"/>
      <c r="F1154" s="800" t="s">
        <v>1073</v>
      </c>
      <c r="G1154" s="800" t="s">
        <v>324</v>
      </c>
      <c r="H1154" s="799"/>
      <c r="I1154" s="799" t="s">
        <v>804</v>
      </c>
      <c r="J1154" s="803" t="s">
        <v>47</v>
      </c>
      <c r="K1154" s="799" t="s">
        <v>47</v>
      </c>
      <c r="L1154" s="803" t="s">
        <v>47</v>
      </c>
      <c r="M1154" s="799" t="s">
        <v>47</v>
      </c>
      <c r="N1154" s="803" t="s">
        <v>3981</v>
      </c>
      <c r="O1154" s="803">
        <v>5</v>
      </c>
      <c r="P1154" s="803">
        <f>VLOOKUP(O1154,LOI_LPH[],2,TRUE)</f>
        <v>300</v>
      </c>
    </row>
    <row r="1155" spans="1:16" s="574" customFormat="1" ht="21.75" customHeight="1" outlineLevel="2" collapsed="1" x14ac:dyDescent="0.2">
      <c r="A1155" s="634">
        <v>483</v>
      </c>
      <c r="B1155" s="705" t="s">
        <v>1061</v>
      </c>
      <c r="C1155" s="657" t="s">
        <v>1072</v>
      </c>
      <c r="D1155" s="690"/>
      <c r="E1155" s="690"/>
      <c r="F1155" s="635" t="s">
        <v>2097</v>
      </c>
      <c r="G1155" s="705"/>
      <c r="H1155" s="755" t="s">
        <v>4021</v>
      </c>
      <c r="I1155" s="635"/>
      <c r="J1155" s="643"/>
      <c r="K1155" s="658" t="s">
        <v>1518</v>
      </c>
      <c r="L1155" s="643" t="s">
        <v>1564</v>
      </c>
      <c r="M1155" s="657" t="s">
        <v>2098</v>
      </c>
      <c r="N1155" s="689" t="s">
        <v>3981</v>
      </c>
      <c r="O1155" s="689">
        <v>5</v>
      </c>
      <c r="P1155" s="689">
        <f>VLOOKUP(O1155,LOI_LPH[],2,TRUE)</f>
        <v>300</v>
      </c>
    </row>
    <row r="1156" spans="1:16" s="566" customFormat="1" ht="21.75" customHeight="1" outlineLevel="2" x14ac:dyDescent="0.2">
      <c r="A1156" s="634">
        <v>483</v>
      </c>
      <c r="B1156" s="705" t="s">
        <v>1061</v>
      </c>
      <c r="C1156" s="657" t="s">
        <v>1072</v>
      </c>
      <c r="D1156" s="690"/>
      <c r="E1156" s="690"/>
      <c r="F1156" s="635" t="s">
        <v>2099</v>
      </c>
      <c r="G1156" s="705"/>
      <c r="H1156" s="755" t="s">
        <v>4021</v>
      </c>
      <c r="I1156" s="635"/>
      <c r="J1156" s="643"/>
      <c r="K1156" s="658" t="s">
        <v>1518</v>
      </c>
      <c r="L1156" s="643" t="s">
        <v>1564</v>
      </c>
      <c r="M1156" s="657" t="s">
        <v>2100</v>
      </c>
      <c r="N1156" s="689" t="s">
        <v>3981</v>
      </c>
      <c r="O1156" s="689">
        <v>5</v>
      </c>
      <c r="P1156" s="689">
        <f>VLOOKUP(O1156,LOI_LPH[],2,TRUE)</f>
        <v>300</v>
      </c>
    </row>
    <row r="1157" spans="1:16" s="574" customFormat="1" ht="21.75" customHeight="1" outlineLevel="2" collapsed="1" x14ac:dyDescent="0.2">
      <c r="A1157" s="634">
        <v>483</v>
      </c>
      <c r="B1157" s="705" t="s">
        <v>1061</v>
      </c>
      <c r="C1157" s="657" t="s">
        <v>1072</v>
      </c>
      <c r="D1157" s="690"/>
      <c r="E1157" s="690"/>
      <c r="F1157" s="635" t="s">
        <v>2101</v>
      </c>
      <c r="G1157" s="705"/>
      <c r="H1157" s="755" t="s">
        <v>4021</v>
      </c>
      <c r="I1157" s="635"/>
      <c r="J1157" s="643"/>
      <c r="K1157" s="658" t="s">
        <v>1518</v>
      </c>
      <c r="L1157" s="643" t="s">
        <v>1564</v>
      </c>
      <c r="M1157" s="657" t="s">
        <v>1567</v>
      </c>
      <c r="N1157" s="689" t="s">
        <v>3981</v>
      </c>
      <c r="O1157" s="689">
        <v>5</v>
      </c>
      <c r="P1157" s="689">
        <f>VLOOKUP(O1157,LOI_LPH[],2,TRUE)</f>
        <v>300</v>
      </c>
    </row>
    <row r="1158" spans="1:16" s="566" customFormat="1" ht="21.75" customHeight="1" outlineLevel="2" x14ac:dyDescent="0.2">
      <c r="A1158" s="634">
        <v>483</v>
      </c>
      <c r="B1158" s="705" t="s">
        <v>1061</v>
      </c>
      <c r="C1158" s="657" t="s">
        <v>1072</v>
      </c>
      <c r="D1158" s="690"/>
      <c r="E1158" s="690"/>
      <c r="F1158" s="635" t="s">
        <v>2102</v>
      </c>
      <c r="G1158" s="705"/>
      <c r="H1158" s="755" t="s">
        <v>4021</v>
      </c>
      <c r="I1158" s="635"/>
      <c r="J1158" s="643"/>
      <c r="K1158" s="658" t="s">
        <v>1518</v>
      </c>
      <c r="L1158" s="643" t="s">
        <v>1564</v>
      </c>
      <c r="M1158" s="657" t="s">
        <v>2103</v>
      </c>
      <c r="N1158" s="689" t="s">
        <v>3981</v>
      </c>
      <c r="O1158" s="689">
        <v>5</v>
      </c>
      <c r="P1158" s="689">
        <f>VLOOKUP(O1158,LOI_LPH[],2,TRUE)</f>
        <v>300</v>
      </c>
    </row>
    <row r="1159" spans="1:16" s="580" customFormat="1" ht="21.75" customHeight="1" outlineLevel="2" x14ac:dyDescent="0.25">
      <c r="A1159" s="662">
        <v>483</v>
      </c>
      <c r="B1159" s="697" t="s">
        <v>1061</v>
      </c>
      <c r="C1159" s="678" t="s">
        <v>1074</v>
      </c>
      <c r="D1159" s="691"/>
      <c r="E1159" s="691"/>
      <c r="F1159" s="666" t="s">
        <v>1075</v>
      </c>
      <c r="G1159" s="666" t="s">
        <v>324</v>
      </c>
      <c r="H1159" s="671"/>
      <c r="I1159" s="666" t="s">
        <v>367</v>
      </c>
      <c r="J1159" s="700" t="s">
        <v>47</v>
      </c>
      <c r="K1159" s="700" t="s">
        <v>47</v>
      </c>
      <c r="L1159" s="788" t="s">
        <v>47</v>
      </c>
      <c r="M1159" s="788" t="s">
        <v>47</v>
      </c>
      <c r="N1159" s="853" t="s">
        <v>3981</v>
      </c>
      <c r="O1159" s="853">
        <v>5</v>
      </c>
      <c r="P1159" s="853">
        <f>VLOOKUP(O1159,LOI_LPH[],2,TRUE)</f>
        <v>300</v>
      </c>
    </row>
    <row r="1160" spans="1:16" s="580" customFormat="1" ht="21.75" customHeight="1" outlineLevel="2" x14ac:dyDescent="0.25">
      <c r="A1160" s="662">
        <v>483</v>
      </c>
      <c r="B1160" s="697" t="s">
        <v>1061</v>
      </c>
      <c r="C1160" s="678" t="s">
        <v>1076</v>
      </c>
      <c r="D1160" s="691"/>
      <c r="E1160" s="691"/>
      <c r="F1160" s="666" t="s">
        <v>1077</v>
      </c>
      <c r="G1160" s="666" t="s">
        <v>324</v>
      </c>
      <c r="H1160" s="671"/>
      <c r="I1160" s="666" t="s">
        <v>367</v>
      </c>
      <c r="J1160" s="700" t="s">
        <v>47</v>
      </c>
      <c r="K1160" s="700" t="s">
        <v>47</v>
      </c>
      <c r="L1160" s="788" t="s">
        <v>47</v>
      </c>
      <c r="M1160" s="788" t="s">
        <v>47</v>
      </c>
      <c r="N1160" s="853" t="s">
        <v>3981</v>
      </c>
      <c r="O1160" s="853">
        <v>5</v>
      </c>
      <c r="P1160" s="853">
        <f>VLOOKUP(O1160,LOI_LPH[],2,TRUE)</f>
        <v>300</v>
      </c>
    </row>
    <row r="1161" spans="1:16" s="901" customFormat="1" ht="21.75" customHeight="1" outlineLevel="1" x14ac:dyDescent="0.2">
      <c r="A1161" s="896">
        <v>484</v>
      </c>
      <c r="B1161" s="895" t="s">
        <v>1079</v>
      </c>
      <c r="C1161" s="896">
        <v>484</v>
      </c>
      <c r="D1161" s="897"/>
      <c r="E1161" s="897"/>
      <c r="F1161" s="895" t="s">
        <v>1079</v>
      </c>
      <c r="G1161" s="895" t="s">
        <v>66</v>
      </c>
      <c r="H1161" s="898" t="s">
        <v>47</v>
      </c>
      <c r="I1161" s="898" t="s">
        <v>66</v>
      </c>
      <c r="J1161" s="899" t="s">
        <v>47</v>
      </c>
      <c r="K1161" s="898" t="s">
        <v>47</v>
      </c>
      <c r="L1161" s="899" t="s">
        <v>47</v>
      </c>
      <c r="M1161" s="898" t="s">
        <v>47</v>
      </c>
      <c r="N1161" s="903" t="s">
        <v>3981</v>
      </c>
      <c r="O1161" s="903">
        <v>3</v>
      </c>
      <c r="P1161" s="903">
        <f>VLOOKUP(O1161,LOI_LPH[],2,TRUE)</f>
        <v>200</v>
      </c>
    </row>
    <row r="1162" spans="1:16" s="901" customFormat="1" ht="21.75" customHeight="1" outlineLevel="2" x14ac:dyDescent="0.2">
      <c r="A1162" s="884">
        <v>484</v>
      </c>
      <c r="B1162" s="916" t="s">
        <v>1079</v>
      </c>
      <c r="C1162" s="884">
        <v>484</v>
      </c>
      <c r="D1162" s="904"/>
      <c r="E1162" s="904"/>
      <c r="F1162" s="886" t="s">
        <v>2104</v>
      </c>
      <c r="G1162" s="887"/>
      <c r="H1162" s="888" t="s">
        <v>4021</v>
      </c>
      <c r="I1162" s="886"/>
      <c r="J1162" s="889"/>
      <c r="K1162" s="890" t="s">
        <v>1518</v>
      </c>
      <c r="L1162" s="889" t="s">
        <v>1564</v>
      </c>
      <c r="M1162" s="882" t="s">
        <v>2105</v>
      </c>
      <c r="N1162" s="891" t="s">
        <v>3981</v>
      </c>
      <c r="O1162" s="891">
        <v>5</v>
      </c>
      <c r="P1162" s="891">
        <f>VLOOKUP(O1162,LOI_LPH[],2,TRUE)</f>
        <v>300</v>
      </c>
    </row>
    <row r="1163" spans="1:16" s="577" customFormat="1" ht="21.75" customHeight="1" outlineLevel="1" x14ac:dyDescent="0.2">
      <c r="A1163" s="627">
        <v>485</v>
      </c>
      <c r="B1163" s="628" t="s">
        <v>862</v>
      </c>
      <c r="C1163" s="627">
        <v>485</v>
      </c>
      <c r="D1163" s="629"/>
      <c r="E1163" s="629"/>
      <c r="F1163" s="628" t="s">
        <v>864</v>
      </c>
      <c r="G1163" s="628" t="s">
        <v>66</v>
      </c>
      <c r="H1163" s="763" t="s">
        <v>47</v>
      </c>
      <c r="I1163" s="763" t="s">
        <v>66</v>
      </c>
      <c r="J1163" s="764" t="s">
        <v>47</v>
      </c>
      <c r="K1163" s="763" t="s">
        <v>47</v>
      </c>
      <c r="L1163" s="764" t="s">
        <v>47</v>
      </c>
      <c r="M1163" s="763" t="s">
        <v>47</v>
      </c>
      <c r="N1163" s="633" t="s">
        <v>3981</v>
      </c>
      <c r="O1163" s="633">
        <v>3</v>
      </c>
      <c r="P1163" s="633">
        <f>VLOOKUP(O1163,LOI_LPH[],2,TRUE)</f>
        <v>200</v>
      </c>
    </row>
    <row r="1164" spans="1:16" s="566" customFormat="1" ht="21.75" customHeight="1" outlineLevel="2" x14ac:dyDescent="0.2">
      <c r="A1164" s="634">
        <v>485</v>
      </c>
      <c r="B1164" s="694" t="s">
        <v>862</v>
      </c>
      <c r="C1164" s="634">
        <v>485</v>
      </c>
      <c r="D1164" s="690"/>
      <c r="E1164" s="690"/>
      <c r="F1164" s="635" t="s">
        <v>2104</v>
      </c>
      <c r="G1164" s="705"/>
      <c r="H1164" s="755" t="s">
        <v>4021</v>
      </c>
      <c r="I1164" s="635"/>
      <c r="J1164" s="643"/>
      <c r="K1164" s="658" t="s">
        <v>1518</v>
      </c>
      <c r="L1164" s="643" t="s">
        <v>1564</v>
      </c>
      <c r="M1164" s="657" t="s">
        <v>2105</v>
      </c>
      <c r="N1164" s="689" t="s">
        <v>3981</v>
      </c>
      <c r="O1164" s="689">
        <v>5</v>
      </c>
      <c r="P1164" s="689">
        <f>VLOOKUP(O1164,LOI_LPH[],2,TRUE)</f>
        <v>300</v>
      </c>
    </row>
    <row r="1165" spans="1:16" s="577" customFormat="1" ht="21.75" customHeight="1" outlineLevel="1" x14ac:dyDescent="0.2">
      <c r="A1165" s="674">
        <v>489</v>
      </c>
      <c r="B1165" s="696" t="s">
        <v>1082</v>
      </c>
      <c r="C1165" s="627">
        <v>489</v>
      </c>
      <c r="D1165" s="629"/>
      <c r="E1165" s="629"/>
      <c r="F1165" s="628" t="s">
        <v>1084</v>
      </c>
      <c r="G1165" s="628" t="s">
        <v>66</v>
      </c>
      <c r="H1165" s="763" t="s">
        <v>47</v>
      </c>
      <c r="I1165" s="763" t="s">
        <v>66</v>
      </c>
      <c r="J1165" s="764" t="s">
        <v>47</v>
      </c>
      <c r="K1165" s="763" t="s">
        <v>47</v>
      </c>
      <c r="L1165" s="764" t="s">
        <v>47</v>
      </c>
      <c r="M1165" s="763" t="s">
        <v>47</v>
      </c>
      <c r="N1165" s="633" t="s">
        <v>3981</v>
      </c>
      <c r="O1165" s="633">
        <v>3</v>
      </c>
      <c r="P1165" s="633">
        <f>VLOOKUP(O1165,LOI_LPH[],2,TRUE)</f>
        <v>200</v>
      </c>
    </row>
    <row r="1166" spans="1:16" s="574" customFormat="1" ht="21.75" customHeight="1" x14ac:dyDescent="0.2">
      <c r="A1166" s="620">
        <v>500</v>
      </c>
      <c r="B1166" s="621" t="s">
        <v>1087</v>
      </c>
      <c r="C1166" s="620">
        <v>500</v>
      </c>
      <c r="D1166" s="623"/>
      <c r="E1166" s="623"/>
      <c r="F1166" s="621" t="s">
        <v>1086</v>
      </c>
      <c r="G1166" s="621" t="s">
        <v>47</v>
      </c>
      <c r="H1166" s="625" t="s">
        <v>47</v>
      </c>
      <c r="I1166" s="625" t="s">
        <v>47</v>
      </c>
      <c r="J1166" s="626" t="s">
        <v>47</v>
      </c>
      <c r="K1166" s="625" t="s">
        <v>47</v>
      </c>
      <c r="L1166" s="626" t="s">
        <v>47</v>
      </c>
      <c r="M1166" s="625" t="s">
        <v>47</v>
      </c>
      <c r="N1166" s="819" t="s">
        <v>47</v>
      </c>
      <c r="O1166" s="819" t="s">
        <v>47</v>
      </c>
      <c r="P1166" s="819" t="str">
        <f>VLOOKUP(O1166,LOI_LPH[],2,TRUE)</f>
        <v>-</v>
      </c>
    </row>
    <row r="1167" spans="1:16" s="566" customFormat="1" ht="21.75" customHeight="1" outlineLevel="1" x14ac:dyDescent="0.25">
      <c r="A1167" s="716">
        <v>510</v>
      </c>
      <c r="B1167" s="720" t="s">
        <v>1090</v>
      </c>
      <c r="C1167" s="718">
        <v>510</v>
      </c>
      <c r="D1167" s="719"/>
      <c r="E1167" s="719"/>
      <c r="F1167" s="720" t="s">
        <v>1089</v>
      </c>
      <c r="G1167" s="720" t="s">
        <v>47</v>
      </c>
      <c r="H1167" s="722" t="s">
        <v>47</v>
      </c>
      <c r="I1167" s="722" t="s">
        <v>120</v>
      </c>
      <c r="J1167" s="723" t="s">
        <v>47</v>
      </c>
      <c r="K1167" s="722" t="s">
        <v>47</v>
      </c>
      <c r="L1167" s="723" t="s">
        <v>47</v>
      </c>
      <c r="M1167" s="722" t="s">
        <v>47</v>
      </c>
      <c r="N1167" s="787" t="s">
        <v>47</v>
      </c>
      <c r="O1167" s="787" t="s">
        <v>47</v>
      </c>
      <c r="P1167" s="787" t="str">
        <f>VLOOKUP(O1167,LOI_LPH[],2,TRUE)</f>
        <v>-</v>
      </c>
    </row>
    <row r="1168" spans="1:16" s="577" customFormat="1" ht="21.75" customHeight="1" outlineLevel="1" x14ac:dyDescent="0.2">
      <c r="A1168" s="674">
        <v>511</v>
      </c>
      <c r="B1168" s="696" t="s">
        <v>38</v>
      </c>
      <c r="C1168" s="627">
        <v>511</v>
      </c>
      <c r="D1168" s="629"/>
      <c r="E1168" s="629"/>
      <c r="F1168" s="628" t="s">
        <v>1094</v>
      </c>
      <c r="G1168" s="628" t="s">
        <v>120</v>
      </c>
      <c r="H1168" s="763" t="s">
        <v>47</v>
      </c>
      <c r="I1168" s="763" t="s">
        <v>120</v>
      </c>
      <c r="J1168" s="764" t="s">
        <v>47</v>
      </c>
      <c r="K1168" s="763" t="s">
        <v>47</v>
      </c>
      <c r="L1168" s="764" t="s">
        <v>47</v>
      </c>
      <c r="M1168" s="763" t="s">
        <v>47</v>
      </c>
      <c r="N1168" s="765" t="s">
        <v>4017</v>
      </c>
      <c r="O1168" s="765">
        <v>3</v>
      </c>
      <c r="P1168" s="765">
        <f>VLOOKUP(O1168,LOI_LPH[],2,TRUE)</f>
        <v>200</v>
      </c>
    </row>
    <row r="1169" spans="1:16" ht="21.75" customHeight="1" outlineLevel="2" x14ac:dyDescent="0.2">
      <c r="A1169" s="634">
        <v>511</v>
      </c>
      <c r="B1169" s="705" t="s">
        <v>1094</v>
      </c>
      <c r="C1169" s="657">
        <v>511</v>
      </c>
      <c r="D1169" s="693"/>
      <c r="E1169" s="693"/>
      <c r="F1169" s="635" t="s">
        <v>1605</v>
      </c>
      <c r="G1169" s="705"/>
      <c r="H1169" s="639" t="s">
        <v>4021</v>
      </c>
      <c r="I1169" s="695"/>
      <c r="J1169" s="659"/>
      <c r="K1169" s="640" t="s">
        <v>1518</v>
      </c>
      <c r="L1169" s="659" t="s">
        <v>1564</v>
      </c>
      <c r="M1169" s="655" t="s">
        <v>1567</v>
      </c>
      <c r="N1169" s="689" t="s">
        <v>4017</v>
      </c>
      <c r="O1169" s="689">
        <v>3</v>
      </c>
      <c r="P1169" s="689">
        <f>VLOOKUP(O1169,LOI_LPH[],2,TRUE)</f>
        <v>200</v>
      </c>
    </row>
    <row r="1170" spans="1:16" s="577" customFormat="1" ht="21.75" customHeight="1" outlineLevel="1" x14ac:dyDescent="0.2">
      <c r="A1170" s="674">
        <v>519</v>
      </c>
      <c r="B1170" s="696" t="s">
        <v>5165</v>
      </c>
      <c r="C1170" s="627">
        <v>519</v>
      </c>
      <c r="D1170" s="629"/>
      <c r="E1170" s="629"/>
      <c r="F1170" s="696" t="s">
        <v>1098</v>
      </c>
      <c r="G1170" s="628"/>
      <c r="H1170" s="763" t="s">
        <v>47</v>
      </c>
      <c r="I1170" s="763"/>
      <c r="J1170" s="764"/>
      <c r="K1170" s="763" t="s">
        <v>1518</v>
      </c>
      <c r="L1170" s="764" t="s">
        <v>1564</v>
      </c>
      <c r="M1170" s="763" t="s">
        <v>1567</v>
      </c>
      <c r="N1170" s="765" t="s">
        <v>4017</v>
      </c>
      <c r="O1170" s="765">
        <v>3</v>
      </c>
      <c r="P1170" s="765">
        <f>VLOOKUP(O1170,LOI_LPH[],2,TRUE)</f>
        <v>200</v>
      </c>
    </row>
    <row r="1171" spans="1:16" s="574" customFormat="1" ht="21.75" customHeight="1" outlineLevel="1" x14ac:dyDescent="0.2">
      <c r="A1171" s="718">
        <v>530</v>
      </c>
      <c r="B1171" s="720" t="s">
        <v>1115</v>
      </c>
      <c r="C1171" s="718">
        <v>520</v>
      </c>
      <c r="D1171" s="719"/>
      <c r="E1171" s="719"/>
      <c r="F1171" s="720" t="s">
        <v>1101</v>
      </c>
      <c r="G1171" s="720" t="s">
        <v>47</v>
      </c>
      <c r="H1171" s="722" t="s">
        <v>47</v>
      </c>
      <c r="I1171" s="722" t="s">
        <v>47</v>
      </c>
      <c r="J1171" s="723" t="s">
        <v>47</v>
      </c>
      <c r="K1171" s="722" t="s">
        <v>47</v>
      </c>
      <c r="L1171" s="723" t="s">
        <v>47</v>
      </c>
      <c r="M1171" s="722" t="s">
        <v>47</v>
      </c>
      <c r="N1171" s="787" t="s">
        <v>47</v>
      </c>
      <c r="O1171" s="787" t="s">
        <v>47</v>
      </c>
      <c r="P1171" s="787" t="str">
        <f>VLOOKUP(O1171,LOI_LPH[],2,TRUE)</f>
        <v>-</v>
      </c>
    </row>
    <row r="1172" spans="1:16" s="581" customFormat="1" ht="21.75" customHeight="1" outlineLevel="1" x14ac:dyDescent="0.25">
      <c r="A1172" s="627">
        <v>531</v>
      </c>
      <c r="B1172" s="696" t="s">
        <v>1118</v>
      </c>
      <c r="C1172" s="627">
        <v>521</v>
      </c>
      <c r="D1172" s="629"/>
      <c r="E1172" s="629"/>
      <c r="F1172" s="696" t="s">
        <v>1118</v>
      </c>
      <c r="G1172" s="628" t="s">
        <v>120</v>
      </c>
      <c r="H1172" s="763" t="s">
        <v>47</v>
      </c>
      <c r="I1172" s="763" t="s">
        <v>120</v>
      </c>
      <c r="J1172" s="764" t="s">
        <v>47</v>
      </c>
      <c r="K1172" s="763" t="s">
        <v>47</v>
      </c>
      <c r="L1172" s="764" t="s">
        <v>47</v>
      </c>
      <c r="M1172" s="763" t="s">
        <v>47</v>
      </c>
      <c r="N1172" s="633" t="s">
        <v>4017</v>
      </c>
      <c r="O1172" s="633">
        <v>3</v>
      </c>
      <c r="P1172" s="633">
        <f>VLOOKUP(O1172,LOI_LPH[],2,TRUE)</f>
        <v>200</v>
      </c>
    </row>
    <row r="1173" spans="1:16" s="575" customFormat="1" ht="21.75" customHeight="1" outlineLevel="2" x14ac:dyDescent="0.2">
      <c r="A1173" s="634">
        <v>531</v>
      </c>
      <c r="B1173" s="705" t="s">
        <v>1118</v>
      </c>
      <c r="C1173" s="634">
        <v>521</v>
      </c>
      <c r="D1173" s="693"/>
      <c r="E1173" s="693"/>
      <c r="F1173" s="635" t="s">
        <v>1605</v>
      </c>
      <c r="G1173" s="705"/>
      <c r="H1173" s="639" t="s">
        <v>4021</v>
      </c>
      <c r="I1173" s="695"/>
      <c r="J1173" s="659"/>
      <c r="K1173" s="640" t="s">
        <v>1518</v>
      </c>
      <c r="L1173" s="659" t="s">
        <v>1564</v>
      </c>
      <c r="M1173" s="655" t="s">
        <v>1567</v>
      </c>
      <c r="N1173" s="689" t="s">
        <v>4017</v>
      </c>
      <c r="O1173" s="689">
        <v>3</v>
      </c>
      <c r="P1173" s="689">
        <f>VLOOKUP(O1173,LOI_LPH[],2,TRUE)</f>
        <v>200</v>
      </c>
    </row>
    <row r="1174" spans="1:16" s="581" customFormat="1" ht="21.75" customHeight="1" outlineLevel="1" x14ac:dyDescent="0.25">
      <c r="A1174" s="627">
        <v>532</v>
      </c>
      <c r="B1174" s="696" t="s">
        <v>1122</v>
      </c>
      <c r="C1174" s="627">
        <v>522</v>
      </c>
      <c r="D1174" s="629"/>
      <c r="E1174" s="629"/>
      <c r="F1174" s="696" t="s">
        <v>1122</v>
      </c>
      <c r="G1174" s="628" t="s">
        <v>120</v>
      </c>
      <c r="H1174" s="763" t="s">
        <v>47</v>
      </c>
      <c r="I1174" s="763" t="s">
        <v>120</v>
      </c>
      <c r="J1174" s="764" t="s">
        <v>47</v>
      </c>
      <c r="K1174" s="763" t="s">
        <v>47</v>
      </c>
      <c r="L1174" s="764" t="s">
        <v>47</v>
      </c>
      <c r="M1174" s="763" t="s">
        <v>47</v>
      </c>
      <c r="N1174" s="765" t="s">
        <v>4017</v>
      </c>
      <c r="O1174" s="765">
        <v>3</v>
      </c>
      <c r="P1174" s="765">
        <f>VLOOKUP(O1174,LOI_LPH[],2,TRUE)</f>
        <v>200</v>
      </c>
    </row>
    <row r="1175" spans="1:16" s="575" customFormat="1" ht="21.75" customHeight="1" outlineLevel="2" x14ac:dyDescent="0.2">
      <c r="A1175" s="634">
        <v>531</v>
      </c>
      <c r="B1175" s="705" t="s">
        <v>1122</v>
      </c>
      <c r="C1175" s="657">
        <v>522</v>
      </c>
      <c r="D1175" s="693"/>
      <c r="E1175" s="693"/>
      <c r="F1175" s="635" t="s">
        <v>1605</v>
      </c>
      <c r="G1175" s="705"/>
      <c r="H1175" s="639" t="s">
        <v>4021</v>
      </c>
      <c r="I1175" s="695"/>
      <c r="J1175" s="659"/>
      <c r="K1175" s="640" t="s">
        <v>1518</v>
      </c>
      <c r="L1175" s="659" t="s">
        <v>1564</v>
      </c>
      <c r="M1175" s="655" t="s">
        <v>1567</v>
      </c>
      <c r="N1175" s="689" t="s">
        <v>4017</v>
      </c>
      <c r="O1175" s="689">
        <v>3</v>
      </c>
      <c r="P1175" s="689">
        <f>VLOOKUP(O1175,LOI_LPH[],2,TRUE)</f>
        <v>200</v>
      </c>
    </row>
    <row r="1176" spans="1:16" s="581" customFormat="1" ht="21.75" customHeight="1" outlineLevel="1" x14ac:dyDescent="0.25">
      <c r="A1176" s="627">
        <v>533</v>
      </c>
      <c r="B1176" s="696" t="s">
        <v>1125</v>
      </c>
      <c r="C1176" s="627">
        <v>523</v>
      </c>
      <c r="D1176" s="629"/>
      <c r="E1176" s="629"/>
      <c r="F1176" s="696" t="s">
        <v>1127</v>
      </c>
      <c r="G1176" s="628" t="s">
        <v>120</v>
      </c>
      <c r="H1176" s="763" t="s">
        <v>47</v>
      </c>
      <c r="I1176" s="763" t="s">
        <v>120</v>
      </c>
      <c r="J1176" s="764" t="s">
        <v>47</v>
      </c>
      <c r="K1176" s="763" t="s">
        <v>47</v>
      </c>
      <c r="L1176" s="764" t="s">
        <v>47</v>
      </c>
      <c r="M1176" s="763" t="s">
        <v>47</v>
      </c>
      <c r="N1176" s="633" t="s">
        <v>4017</v>
      </c>
      <c r="O1176" s="633">
        <v>3</v>
      </c>
      <c r="P1176" s="633">
        <f>VLOOKUP(O1176,LOI_LPH[],2,TRUE)</f>
        <v>200</v>
      </c>
    </row>
    <row r="1177" spans="1:16" s="575" customFormat="1" ht="21.75" customHeight="1" outlineLevel="2" x14ac:dyDescent="0.2">
      <c r="A1177" s="634">
        <v>533</v>
      </c>
      <c r="B1177" s="705" t="s">
        <v>5166</v>
      </c>
      <c r="C1177" s="657">
        <v>523</v>
      </c>
      <c r="D1177" s="693"/>
      <c r="E1177" s="693"/>
      <c r="F1177" s="635" t="s">
        <v>1605</v>
      </c>
      <c r="G1177" s="705"/>
      <c r="H1177" s="639" t="s">
        <v>4021</v>
      </c>
      <c r="I1177" s="695"/>
      <c r="J1177" s="659"/>
      <c r="K1177" s="640" t="s">
        <v>1518</v>
      </c>
      <c r="L1177" s="659" t="s">
        <v>1564</v>
      </c>
      <c r="M1177" s="655" t="s">
        <v>1567</v>
      </c>
      <c r="N1177" s="689" t="s">
        <v>4017</v>
      </c>
      <c r="O1177" s="689">
        <v>3</v>
      </c>
      <c r="P1177" s="689">
        <f>VLOOKUP(O1177,LOI_LPH[],2,TRUE)</f>
        <v>200</v>
      </c>
    </row>
    <row r="1178" spans="1:16" s="581" customFormat="1" ht="21.75" customHeight="1" outlineLevel="1" x14ac:dyDescent="0.25">
      <c r="A1178" s="627">
        <v>534</v>
      </c>
      <c r="B1178" s="696" t="s">
        <v>1129</v>
      </c>
      <c r="C1178" s="627">
        <v>524</v>
      </c>
      <c r="D1178" s="629"/>
      <c r="E1178" s="629"/>
      <c r="F1178" s="696" t="s">
        <v>1129</v>
      </c>
      <c r="G1178" s="628" t="s">
        <v>120</v>
      </c>
      <c r="H1178" s="763" t="s">
        <v>47</v>
      </c>
      <c r="I1178" s="763" t="s">
        <v>120</v>
      </c>
      <c r="J1178" s="764" t="s">
        <v>47</v>
      </c>
      <c r="K1178" s="763" t="s">
        <v>47</v>
      </c>
      <c r="L1178" s="764" t="s">
        <v>47</v>
      </c>
      <c r="M1178" s="763" t="s">
        <v>47</v>
      </c>
      <c r="N1178" s="633" t="s">
        <v>4017</v>
      </c>
      <c r="O1178" s="633">
        <v>3</v>
      </c>
      <c r="P1178" s="633">
        <f>VLOOKUP(O1178,LOI_LPH[],2,TRUE)</f>
        <v>200</v>
      </c>
    </row>
    <row r="1179" spans="1:16" s="566" customFormat="1" ht="21.75" customHeight="1" outlineLevel="2" x14ac:dyDescent="0.2">
      <c r="A1179" s="634">
        <v>534</v>
      </c>
      <c r="B1179" s="705" t="s">
        <v>1129</v>
      </c>
      <c r="C1179" s="657">
        <v>524</v>
      </c>
      <c r="D1179" s="693"/>
      <c r="E1179" s="693"/>
      <c r="F1179" s="635" t="s">
        <v>1605</v>
      </c>
      <c r="G1179" s="705"/>
      <c r="H1179" s="755" t="s">
        <v>4021</v>
      </c>
      <c r="I1179" s="635"/>
      <c r="J1179" s="643"/>
      <c r="K1179" s="658" t="s">
        <v>1518</v>
      </c>
      <c r="L1179" s="643" t="s">
        <v>1564</v>
      </c>
      <c r="M1179" s="657" t="s">
        <v>1567</v>
      </c>
      <c r="N1179" s="689" t="s">
        <v>4017</v>
      </c>
      <c r="O1179" s="689">
        <v>3</v>
      </c>
      <c r="P1179" s="689">
        <f>VLOOKUP(O1179,LOI_LPH[],2,TRUE)</f>
        <v>200</v>
      </c>
    </row>
    <row r="1180" spans="1:16" s="577" customFormat="1" ht="21.75" customHeight="1" outlineLevel="1" x14ac:dyDescent="0.2">
      <c r="A1180" s="627">
        <v>535</v>
      </c>
      <c r="B1180" s="696" t="s">
        <v>1132</v>
      </c>
      <c r="C1180" s="627">
        <v>525</v>
      </c>
      <c r="D1180" s="629"/>
      <c r="E1180" s="629"/>
      <c r="F1180" s="696" t="s">
        <v>1132</v>
      </c>
      <c r="G1180" s="628" t="s">
        <v>120</v>
      </c>
      <c r="H1180" s="763" t="s">
        <v>47</v>
      </c>
      <c r="I1180" s="763" t="s">
        <v>120</v>
      </c>
      <c r="J1180" s="764" t="s">
        <v>47</v>
      </c>
      <c r="K1180" s="763" t="s">
        <v>47</v>
      </c>
      <c r="L1180" s="764" t="s">
        <v>47</v>
      </c>
      <c r="M1180" s="763" t="s">
        <v>47</v>
      </c>
      <c r="N1180" s="633" t="s">
        <v>4017</v>
      </c>
      <c r="O1180" s="633">
        <v>3</v>
      </c>
      <c r="P1180" s="633">
        <f>VLOOKUP(O1180,LOI_LPH[],2,TRUE)</f>
        <v>200</v>
      </c>
    </row>
    <row r="1181" spans="1:16" s="583" customFormat="1" ht="21.75" customHeight="1" outlineLevel="2" x14ac:dyDescent="0.2">
      <c r="A1181" s="634">
        <v>535</v>
      </c>
      <c r="B1181" s="705" t="s">
        <v>1132</v>
      </c>
      <c r="C1181" s="657">
        <v>525</v>
      </c>
      <c r="D1181" s="693"/>
      <c r="E1181" s="693"/>
      <c r="F1181" s="635" t="s">
        <v>1605</v>
      </c>
      <c r="G1181" s="705"/>
      <c r="H1181" s="755" t="s">
        <v>4021</v>
      </c>
      <c r="I1181" s="635"/>
      <c r="J1181" s="643"/>
      <c r="K1181" s="658" t="s">
        <v>1518</v>
      </c>
      <c r="L1181" s="643" t="s">
        <v>1564</v>
      </c>
      <c r="M1181" s="657" t="s">
        <v>1567</v>
      </c>
      <c r="N1181" s="689" t="s">
        <v>4017</v>
      </c>
      <c r="O1181" s="689">
        <v>3</v>
      </c>
      <c r="P1181" s="689">
        <f>VLOOKUP(O1181,LOI_LPH[],2,TRUE)</f>
        <v>200</v>
      </c>
    </row>
    <row r="1182" spans="1:16" s="577" customFormat="1" ht="21.75" customHeight="1" outlineLevel="1" x14ac:dyDescent="0.2">
      <c r="A1182" s="627">
        <v>536</v>
      </c>
      <c r="B1182" s="696" t="s">
        <v>1135</v>
      </c>
      <c r="C1182" s="627">
        <v>526</v>
      </c>
      <c r="D1182" s="629"/>
      <c r="E1182" s="629"/>
      <c r="F1182" s="696" t="s">
        <v>1135</v>
      </c>
      <c r="G1182" s="628" t="s">
        <v>120</v>
      </c>
      <c r="H1182" s="763" t="s">
        <v>47</v>
      </c>
      <c r="I1182" s="763" t="s">
        <v>120</v>
      </c>
      <c r="J1182" s="764" t="s">
        <v>47</v>
      </c>
      <c r="K1182" s="763" t="s">
        <v>47</v>
      </c>
      <c r="L1182" s="764" t="s">
        <v>47</v>
      </c>
      <c r="M1182" s="763" t="s">
        <v>47</v>
      </c>
      <c r="N1182" s="633" t="s">
        <v>4017</v>
      </c>
      <c r="O1182" s="633">
        <v>3</v>
      </c>
      <c r="P1182" s="633">
        <f>VLOOKUP(O1182,LOI_LPH[],2,TRUE)</f>
        <v>200</v>
      </c>
    </row>
    <row r="1183" spans="1:16" s="583" customFormat="1" ht="21.75" customHeight="1" outlineLevel="2" x14ac:dyDescent="0.2">
      <c r="A1183" s="634">
        <v>536</v>
      </c>
      <c r="B1183" s="705" t="s">
        <v>1135</v>
      </c>
      <c r="C1183" s="657">
        <v>526</v>
      </c>
      <c r="D1183" s="693"/>
      <c r="E1183" s="693"/>
      <c r="F1183" s="635" t="s">
        <v>1605</v>
      </c>
      <c r="G1183" s="705"/>
      <c r="H1183" s="755" t="s">
        <v>4021</v>
      </c>
      <c r="I1183" s="635"/>
      <c r="J1183" s="643"/>
      <c r="K1183" s="658" t="s">
        <v>1518</v>
      </c>
      <c r="L1183" s="643" t="s">
        <v>1564</v>
      </c>
      <c r="M1183" s="657" t="s">
        <v>1567</v>
      </c>
      <c r="N1183" s="689" t="s">
        <v>4017</v>
      </c>
      <c r="O1183" s="689">
        <v>3</v>
      </c>
      <c r="P1183" s="689">
        <f>VLOOKUP(O1183,LOI_LPH[],2,TRUE)</f>
        <v>200</v>
      </c>
    </row>
    <row r="1184" spans="1:16" s="580" customFormat="1" ht="21.75" customHeight="1" outlineLevel="2" x14ac:dyDescent="0.25">
      <c r="A1184" s="662">
        <v>536</v>
      </c>
      <c r="B1184" s="697" t="s">
        <v>1135</v>
      </c>
      <c r="C1184" s="678" t="s">
        <v>1137</v>
      </c>
      <c r="D1184" s="691"/>
      <c r="E1184" s="691"/>
      <c r="F1184" s="666" t="s">
        <v>1138</v>
      </c>
      <c r="G1184" s="666" t="s">
        <v>120</v>
      </c>
      <c r="H1184" s="701" t="s">
        <v>47</v>
      </c>
      <c r="I1184" s="666" t="s">
        <v>120</v>
      </c>
      <c r="J1184" s="700" t="s">
        <v>47</v>
      </c>
      <c r="K1184" s="700" t="s">
        <v>47</v>
      </c>
      <c r="L1184" s="788" t="s">
        <v>47</v>
      </c>
      <c r="M1184" s="788" t="s">
        <v>47</v>
      </c>
      <c r="N1184" s="853" t="s">
        <v>4017</v>
      </c>
      <c r="O1184" s="853">
        <v>3</v>
      </c>
      <c r="P1184" s="853">
        <f>VLOOKUP(O1184,LOI_LPH[],2,TRUE)</f>
        <v>200</v>
      </c>
    </row>
    <row r="1185" spans="1:16" s="577" customFormat="1" ht="21.75" customHeight="1" outlineLevel="1" x14ac:dyDescent="0.2">
      <c r="A1185" s="627">
        <v>529</v>
      </c>
      <c r="B1185" s="628" t="s">
        <v>1112</v>
      </c>
      <c r="C1185" s="627">
        <v>529</v>
      </c>
      <c r="D1185" s="629"/>
      <c r="E1185" s="629"/>
      <c r="F1185" s="628" t="s">
        <v>1112</v>
      </c>
      <c r="G1185" s="628" t="s">
        <v>120</v>
      </c>
      <c r="H1185" s="763" t="s">
        <v>47</v>
      </c>
      <c r="I1185" s="763" t="s">
        <v>120</v>
      </c>
      <c r="J1185" s="764" t="s">
        <v>47</v>
      </c>
      <c r="K1185" s="763" t="s">
        <v>47</v>
      </c>
      <c r="L1185" s="764" t="s">
        <v>47</v>
      </c>
      <c r="M1185" s="763" t="s">
        <v>47</v>
      </c>
      <c r="N1185" s="765" t="s">
        <v>4017</v>
      </c>
      <c r="O1185" s="765">
        <v>3</v>
      </c>
      <c r="P1185" s="765">
        <f>VLOOKUP(O1185,LOI_LPH[],2,TRUE)</f>
        <v>200</v>
      </c>
    </row>
    <row r="1186" spans="1:16" s="577" customFormat="1" ht="21.75" customHeight="1" outlineLevel="1" x14ac:dyDescent="0.2">
      <c r="A1186" s="718">
        <v>530</v>
      </c>
      <c r="B1186" s="720" t="s">
        <v>1114</v>
      </c>
      <c r="C1186" s="718">
        <v>530</v>
      </c>
      <c r="D1186" s="719"/>
      <c r="E1186" s="719"/>
      <c r="F1186" s="720" t="s">
        <v>1114</v>
      </c>
      <c r="G1186" s="720" t="s">
        <v>47</v>
      </c>
      <c r="H1186" s="785" t="s">
        <v>47</v>
      </c>
      <c r="I1186" s="785" t="s">
        <v>47</v>
      </c>
      <c r="J1186" s="786" t="s">
        <v>47</v>
      </c>
      <c r="K1186" s="785" t="s">
        <v>47</v>
      </c>
      <c r="L1186" s="786" t="s">
        <v>47</v>
      </c>
      <c r="M1186" s="785" t="s">
        <v>47</v>
      </c>
      <c r="N1186" s="724" t="s">
        <v>47</v>
      </c>
      <c r="O1186" s="724" t="s">
        <v>47</v>
      </c>
      <c r="P1186" s="724" t="str">
        <f>VLOOKUP(O1186,LOI_LPH[],2,TRUE)</f>
        <v>-</v>
      </c>
    </row>
    <row r="1187" spans="1:16" s="581" customFormat="1" ht="21.75" customHeight="1" outlineLevel="1" x14ac:dyDescent="0.25">
      <c r="A1187" s="627">
        <v>531</v>
      </c>
      <c r="B1187" s="696" t="s">
        <v>1157</v>
      </c>
      <c r="C1187" s="627">
        <v>531</v>
      </c>
      <c r="D1187" s="629"/>
      <c r="E1187" s="629"/>
      <c r="F1187" s="628" t="s">
        <v>1157</v>
      </c>
      <c r="G1187" s="628" t="s">
        <v>47</v>
      </c>
      <c r="H1187" s="763" t="s">
        <v>47</v>
      </c>
      <c r="I1187" s="763" t="s">
        <v>120</v>
      </c>
      <c r="J1187" s="764" t="s">
        <v>47</v>
      </c>
      <c r="K1187" s="763" t="s">
        <v>47</v>
      </c>
      <c r="L1187" s="764" t="s">
        <v>47</v>
      </c>
      <c r="M1187" s="763" t="s">
        <v>47</v>
      </c>
      <c r="N1187" s="765" t="s">
        <v>47</v>
      </c>
      <c r="O1187" s="765" t="s">
        <v>47</v>
      </c>
      <c r="P1187" s="765" t="str">
        <f>VLOOKUP(O1187,LOI_LPH[],2,TRUE)</f>
        <v>-</v>
      </c>
    </row>
    <row r="1188" spans="1:16" s="580" customFormat="1" ht="21.75" customHeight="1" outlineLevel="2" x14ac:dyDescent="0.25">
      <c r="A1188" s="662">
        <v>531</v>
      </c>
      <c r="B1188" s="697" t="s">
        <v>1157</v>
      </c>
      <c r="C1188" s="678" t="s">
        <v>1159</v>
      </c>
      <c r="D1188" s="691"/>
      <c r="E1188" s="691"/>
      <c r="F1188" s="666" t="s">
        <v>1160</v>
      </c>
      <c r="G1188" s="666" t="s">
        <v>77</v>
      </c>
      <c r="H1188" s="701" t="s">
        <v>47</v>
      </c>
      <c r="I1188" s="666" t="s">
        <v>77</v>
      </c>
      <c r="J1188" s="700" t="s">
        <v>47</v>
      </c>
      <c r="K1188" s="700" t="s">
        <v>47</v>
      </c>
      <c r="L1188" s="788" t="s">
        <v>47</v>
      </c>
      <c r="M1188" s="788" t="s">
        <v>47</v>
      </c>
      <c r="N1188" s="853" t="s">
        <v>4017</v>
      </c>
      <c r="O1188" s="853">
        <v>3</v>
      </c>
      <c r="P1188" s="853">
        <f>VLOOKUP(O1188,LOI_LPH[],2,TRUE)</f>
        <v>200</v>
      </c>
    </row>
    <row r="1189" spans="1:16" s="580" customFormat="1" ht="21.75" customHeight="1" outlineLevel="2" x14ac:dyDescent="0.25">
      <c r="A1189" s="662">
        <v>531</v>
      </c>
      <c r="B1189" s="697" t="s">
        <v>1157</v>
      </c>
      <c r="C1189" s="678" t="s">
        <v>1161</v>
      </c>
      <c r="D1189" s="691"/>
      <c r="E1189" s="691"/>
      <c r="F1189" s="666" t="s">
        <v>1162</v>
      </c>
      <c r="G1189" s="666" t="s">
        <v>95</v>
      </c>
      <c r="H1189" s="701" t="s">
        <v>47</v>
      </c>
      <c r="I1189" s="666" t="s">
        <v>95</v>
      </c>
      <c r="J1189" s="700" t="s">
        <v>47</v>
      </c>
      <c r="K1189" s="700" t="s">
        <v>47</v>
      </c>
      <c r="L1189" s="788" t="s">
        <v>47</v>
      </c>
      <c r="M1189" s="788" t="s">
        <v>47</v>
      </c>
      <c r="N1189" s="853" t="s">
        <v>4017</v>
      </c>
      <c r="O1189" s="853">
        <v>3</v>
      </c>
      <c r="P1189" s="853">
        <f>VLOOKUP(O1189,LOI_LPH[],2,TRUE)</f>
        <v>200</v>
      </c>
    </row>
    <row r="1190" spans="1:16" s="580" customFormat="1" ht="21.75" customHeight="1" outlineLevel="2" x14ac:dyDescent="0.25">
      <c r="A1190" s="799">
        <v>531</v>
      </c>
      <c r="B1190" s="800" t="s">
        <v>1157</v>
      </c>
      <c r="C1190" s="799" t="s">
        <v>1163</v>
      </c>
      <c r="D1190" s="801"/>
      <c r="E1190" s="801"/>
      <c r="F1190" s="800" t="s">
        <v>1164</v>
      </c>
      <c r="G1190" s="800" t="s">
        <v>95</v>
      </c>
      <c r="H1190" s="799" t="s">
        <v>47</v>
      </c>
      <c r="I1190" s="799" t="s">
        <v>95</v>
      </c>
      <c r="J1190" s="803" t="s">
        <v>47</v>
      </c>
      <c r="K1190" s="799" t="s">
        <v>47</v>
      </c>
      <c r="L1190" s="803" t="s">
        <v>47</v>
      </c>
      <c r="M1190" s="799" t="s">
        <v>47</v>
      </c>
      <c r="N1190" s="803" t="s">
        <v>4017</v>
      </c>
      <c r="O1190" s="803">
        <v>3</v>
      </c>
      <c r="P1190" s="803">
        <f>VLOOKUP(O1190,LOI_LPH[],2,TRUE)</f>
        <v>200</v>
      </c>
    </row>
    <row r="1191" spans="1:16" s="580" customFormat="1" ht="21.75" customHeight="1" outlineLevel="2" x14ac:dyDescent="0.25">
      <c r="A1191" s="662">
        <v>531</v>
      </c>
      <c r="B1191" s="697" t="s">
        <v>1157</v>
      </c>
      <c r="C1191" s="678" t="s">
        <v>1165</v>
      </c>
      <c r="D1191" s="691"/>
      <c r="E1191" s="691"/>
      <c r="F1191" s="666" t="s">
        <v>1166</v>
      </c>
      <c r="G1191" s="666" t="s">
        <v>95</v>
      </c>
      <c r="H1191" s="701" t="s">
        <v>47</v>
      </c>
      <c r="I1191" s="666" t="s">
        <v>95</v>
      </c>
      <c r="J1191" s="700" t="s">
        <v>47</v>
      </c>
      <c r="K1191" s="700" t="s">
        <v>47</v>
      </c>
      <c r="L1191" s="788" t="s">
        <v>47</v>
      </c>
      <c r="M1191" s="788" t="s">
        <v>47</v>
      </c>
      <c r="N1191" s="853" t="s">
        <v>4017</v>
      </c>
      <c r="O1191" s="853">
        <v>5</v>
      </c>
      <c r="P1191" s="853">
        <f>VLOOKUP(O1191,LOI_LPH[],2,TRUE)</f>
        <v>300</v>
      </c>
    </row>
    <row r="1192" spans="1:16" s="580" customFormat="1" ht="21.75" customHeight="1" outlineLevel="2" x14ac:dyDescent="0.25">
      <c r="A1192" s="662">
        <v>531</v>
      </c>
      <c r="B1192" s="697" t="s">
        <v>1157</v>
      </c>
      <c r="C1192" s="678" t="s">
        <v>1167</v>
      </c>
      <c r="D1192" s="691"/>
      <c r="E1192" s="691"/>
      <c r="F1192" s="666" t="s">
        <v>1168</v>
      </c>
      <c r="G1192" s="666" t="s">
        <v>120</v>
      </c>
      <c r="H1192" s="701" t="s">
        <v>47</v>
      </c>
      <c r="I1192" s="666" t="s">
        <v>120</v>
      </c>
      <c r="J1192" s="700" t="s">
        <v>47</v>
      </c>
      <c r="K1192" s="700" t="s">
        <v>47</v>
      </c>
      <c r="L1192" s="788" t="s">
        <v>47</v>
      </c>
      <c r="M1192" s="788" t="s">
        <v>47</v>
      </c>
      <c r="N1192" s="853" t="s">
        <v>4017</v>
      </c>
      <c r="O1192" s="853">
        <v>5</v>
      </c>
      <c r="P1192" s="853">
        <f>VLOOKUP(O1192,LOI_LPH[],2,TRUE)</f>
        <v>300</v>
      </c>
    </row>
    <row r="1193" spans="1:16" s="577" customFormat="1" ht="21.75" customHeight="1" outlineLevel="1" x14ac:dyDescent="0.2">
      <c r="A1193" s="627">
        <v>532</v>
      </c>
      <c r="B1193" s="628" t="s">
        <v>1169</v>
      </c>
      <c r="C1193" s="627">
        <v>532</v>
      </c>
      <c r="D1193" s="629"/>
      <c r="E1193" s="629"/>
      <c r="F1193" s="628" t="s">
        <v>1169</v>
      </c>
      <c r="G1193" s="628" t="s">
        <v>120</v>
      </c>
      <c r="H1193" s="763" t="s">
        <v>47</v>
      </c>
      <c r="I1193" s="628" t="s">
        <v>120</v>
      </c>
      <c r="J1193" s="764" t="s">
        <v>47</v>
      </c>
      <c r="K1193" s="763" t="s">
        <v>47</v>
      </c>
      <c r="L1193" s="764" t="s">
        <v>47</v>
      </c>
      <c r="M1193" s="763" t="s">
        <v>47</v>
      </c>
      <c r="N1193" s="765" t="s">
        <v>4017</v>
      </c>
      <c r="O1193" s="765">
        <v>3</v>
      </c>
      <c r="P1193" s="765">
        <f>VLOOKUP(O1193,LOI_LPH[],2,TRUE)</f>
        <v>200</v>
      </c>
    </row>
    <row r="1194" spans="1:16" s="577" customFormat="1" ht="21.75" customHeight="1" outlineLevel="1" x14ac:dyDescent="0.2">
      <c r="A1194" s="627">
        <v>533</v>
      </c>
      <c r="B1194" s="628" t="s">
        <v>1173</v>
      </c>
      <c r="C1194" s="627">
        <v>533</v>
      </c>
      <c r="D1194" s="629"/>
      <c r="E1194" s="629"/>
      <c r="F1194" s="628" t="s">
        <v>1173</v>
      </c>
      <c r="G1194" s="628" t="s">
        <v>77</v>
      </c>
      <c r="H1194" s="763" t="s">
        <v>47</v>
      </c>
      <c r="I1194" s="763" t="s">
        <v>77</v>
      </c>
      <c r="J1194" s="764" t="s">
        <v>47</v>
      </c>
      <c r="K1194" s="763" t="s">
        <v>47</v>
      </c>
      <c r="L1194" s="764" t="s">
        <v>47</v>
      </c>
      <c r="M1194" s="763" t="s">
        <v>47</v>
      </c>
      <c r="N1194" s="765" t="s">
        <v>4017</v>
      </c>
      <c r="O1194" s="765">
        <v>3</v>
      </c>
      <c r="P1194" s="765">
        <f>VLOOKUP(O1194,LOI_LPH[],2,TRUE)</f>
        <v>200</v>
      </c>
    </row>
    <row r="1195" spans="1:16" s="577" customFormat="1" ht="21.75" customHeight="1" outlineLevel="1" x14ac:dyDescent="0.2">
      <c r="A1195" s="627">
        <v>534</v>
      </c>
      <c r="B1195" s="628" t="s">
        <v>1174</v>
      </c>
      <c r="C1195" s="627">
        <v>534</v>
      </c>
      <c r="D1195" s="629"/>
      <c r="E1195" s="629"/>
      <c r="F1195" s="628" t="s">
        <v>1174</v>
      </c>
      <c r="G1195" s="628" t="s">
        <v>3846</v>
      </c>
      <c r="H1195" s="763" t="s">
        <v>47</v>
      </c>
      <c r="I1195" s="763" t="s">
        <v>3846</v>
      </c>
      <c r="J1195" s="764" t="s">
        <v>47</v>
      </c>
      <c r="K1195" s="763" t="s">
        <v>47</v>
      </c>
      <c r="L1195" s="764" t="s">
        <v>47</v>
      </c>
      <c r="M1195" s="763" t="s">
        <v>47</v>
      </c>
      <c r="N1195" s="633" t="s">
        <v>4017</v>
      </c>
      <c r="O1195" s="633">
        <v>3</v>
      </c>
      <c r="P1195" s="633">
        <f>VLOOKUP(O1195,LOI_LPH[],2,TRUE)</f>
        <v>200</v>
      </c>
    </row>
    <row r="1196" spans="1:16" s="577" customFormat="1" ht="21.75" customHeight="1" outlineLevel="1" x14ac:dyDescent="0.2">
      <c r="A1196" s="627">
        <v>535</v>
      </c>
      <c r="B1196" s="628" t="s">
        <v>1176</v>
      </c>
      <c r="C1196" s="627">
        <v>535</v>
      </c>
      <c r="D1196" s="629"/>
      <c r="E1196" s="629"/>
      <c r="F1196" s="628" t="s">
        <v>1176</v>
      </c>
      <c r="G1196" s="628" t="s">
        <v>3855</v>
      </c>
      <c r="H1196" s="763" t="s">
        <v>47</v>
      </c>
      <c r="I1196" s="763" t="s">
        <v>120</v>
      </c>
      <c r="J1196" s="764" t="s">
        <v>47</v>
      </c>
      <c r="K1196" s="763" t="s">
        <v>47</v>
      </c>
      <c r="L1196" s="764" t="s">
        <v>47</v>
      </c>
      <c r="M1196" s="763" t="s">
        <v>47</v>
      </c>
      <c r="N1196" s="633" t="s">
        <v>4017</v>
      </c>
      <c r="O1196" s="633">
        <v>3</v>
      </c>
      <c r="P1196" s="633">
        <f>VLOOKUP(O1196,LOI_LPH[],2,TRUE)</f>
        <v>200</v>
      </c>
    </row>
    <row r="1197" spans="1:16" s="577" customFormat="1" ht="21.75" customHeight="1" outlineLevel="1" x14ac:dyDescent="0.2">
      <c r="A1197" s="627">
        <v>536</v>
      </c>
      <c r="B1197" s="628" t="s">
        <v>1180</v>
      </c>
      <c r="C1197" s="627">
        <v>536</v>
      </c>
      <c r="D1197" s="629"/>
      <c r="E1197" s="629"/>
      <c r="F1197" s="628" t="s">
        <v>1180</v>
      </c>
      <c r="G1197" s="628" t="s">
        <v>120</v>
      </c>
      <c r="H1197" s="763" t="s">
        <v>47</v>
      </c>
      <c r="I1197" s="763" t="s">
        <v>120</v>
      </c>
      <c r="J1197" s="764" t="s">
        <v>47</v>
      </c>
      <c r="K1197" s="763" t="s">
        <v>47</v>
      </c>
      <c r="L1197" s="764" t="s">
        <v>47</v>
      </c>
      <c r="M1197" s="763" t="s">
        <v>47</v>
      </c>
      <c r="N1197" s="633" t="s">
        <v>4017</v>
      </c>
      <c r="O1197" s="633">
        <v>3</v>
      </c>
      <c r="P1197" s="633">
        <f>VLOOKUP(O1197,LOI_LPH[],2,TRUE)</f>
        <v>200</v>
      </c>
    </row>
    <row r="1198" spans="1:16" s="577" customFormat="1" ht="21.75" customHeight="1" outlineLevel="1" x14ac:dyDescent="0.2">
      <c r="A1198" s="627">
        <v>537</v>
      </c>
      <c r="B1198" s="628" t="s">
        <v>1184</v>
      </c>
      <c r="C1198" s="627">
        <v>537</v>
      </c>
      <c r="D1198" s="629"/>
      <c r="E1198" s="629"/>
      <c r="F1198" s="628" t="s">
        <v>1184</v>
      </c>
      <c r="G1198" s="628" t="s">
        <v>47</v>
      </c>
      <c r="H1198" s="763" t="s">
        <v>47</v>
      </c>
      <c r="I1198" s="763" t="s">
        <v>120</v>
      </c>
      <c r="J1198" s="764" t="s">
        <v>47</v>
      </c>
      <c r="K1198" s="763" t="s">
        <v>47</v>
      </c>
      <c r="L1198" s="764" t="s">
        <v>47</v>
      </c>
      <c r="M1198" s="763" t="s">
        <v>47</v>
      </c>
      <c r="N1198" s="633" t="s">
        <v>4007</v>
      </c>
      <c r="O1198" s="633">
        <v>3</v>
      </c>
      <c r="P1198" s="633">
        <f>VLOOKUP(O1198,LOI_LPH[],2,TRUE)</f>
        <v>200</v>
      </c>
    </row>
    <row r="1199" spans="1:16" s="580" customFormat="1" ht="21.75" customHeight="1" outlineLevel="2" x14ac:dyDescent="0.25">
      <c r="A1199" s="662">
        <v>537</v>
      </c>
      <c r="B1199" s="697" t="s">
        <v>1182</v>
      </c>
      <c r="C1199" s="678" t="s">
        <v>1185</v>
      </c>
      <c r="D1199" s="691"/>
      <c r="E1199" s="691"/>
      <c r="F1199" s="666" t="s">
        <v>1186</v>
      </c>
      <c r="G1199" s="666" t="s">
        <v>47</v>
      </c>
      <c r="H1199" s="701" t="s">
        <v>47</v>
      </c>
      <c r="I1199" s="666" t="s">
        <v>67</v>
      </c>
      <c r="J1199" s="700" t="s">
        <v>47</v>
      </c>
      <c r="K1199" s="700" t="s">
        <v>47</v>
      </c>
      <c r="L1199" s="788" t="s">
        <v>47</v>
      </c>
      <c r="M1199" s="788" t="s">
        <v>47</v>
      </c>
      <c r="N1199" s="853" t="s">
        <v>4007</v>
      </c>
      <c r="O1199" s="853">
        <v>3</v>
      </c>
      <c r="P1199" s="853">
        <f>VLOOKUP(O1199,LOI_LPH[],2,TRUE)</f>
        <v>200</v>
      </c>
    </row>
    <row r="1200" spans="1:16" s="584" customFormat="1" ht="21.75" customHeight="1" outlineLevel="2" x14ac:dyDescent="0.2">
      <c r="A1200" s="711">
        <v>537</v>
      </c>
      <c r="B1200" s="712" t="s">
        <v>1182</v>
      </c>
      <c r="C1200" s="711" t="s">
        <v>1187</v>
      </c>
      <c r="D1200" s="820"/>
      <c r="E1200" s="820"/>
      <c r="F1200" s="712" t="s">
        <v>1188</v>
      </c>
      <c r="G1200" s="712" t="s">
        <v>66</v>
      </c>
      <c r="H1200" s="711" t="s">
        <v>47</v>
      </c>
      <c r="I1200" s="711" t="s">
        <v>67</v>
      </c>
      <c r="J1200" s="757" t="s">
        <v>47</v>
      </c>
      <c r="K1200" s="711" t="s">
        <v>47</v>
      </c>
      <c r="L1200" s="757" t="s">
        <v>47</v>
      </c>
      <c r="M1200" s="711" t="s">
        <v>47</v>
      </c>
      <c r="N1200" s="757" t="s">
        <v>4007</v>
      </c>
      <c r="O1200" s="757">
        <v>3</v>
      </c>
      <c r="P1200" s="757">
        <f>VLOOKUP(O1200,LOI_LPH[],2,TRUE)</f>
        <v>200</v>
      </c>
    </row>
    <row r="1201" spans="1:16" s="584" customFormat="1" ht="21.75" customHeight="1" outlineLevel="2" x14ac:dyDescent="0.2">
      <c r="A1201" s="711">
        <v>537</v>
      </c>
      <c r="B1201" s="712" t="s">
        <v>1182</v>
      </c>
      <c r="C1201" s="711" t="s">
        <v>1189</v>
      </c>
      <c r="D1201" s="820"/>
      <c r="E1201" s="820"/>
      <c r="F1201" s="712" t="s">
        <v>1190</v>
      </c>
      <c r="G1201" s="712" t="s">
        <v>66</v>
      </c>
      <c r="H1201" s="711" t="s">
        <v>47</v>
      </c>
      <c r="I1201" s="711" t="s">
        <v>67</v>
      </c>
      <c r="J1201" s="757" t="s">
        <v>47</v>
      </c>
      <c r="K1201" s="711" t="s">
        <v>47</v>
      </c>
      <c r="L1201" s="757" t="s">
        <v>47</v>
      </c>
      <c r="M1201" s="711" t="s">
        <v>47</v>
      </c>
      <c r="N1201" s="757" t="s">
        <v>4007</v>
      </c>
      <c r="O1201" s="757">
        <v>3</v>
      </c>
      <c r="P1201" s="757">
        <f>VLOOKUP(O1201,LOI_LPH[],2,TRUE)</f>
        <v>200</v>
      </c>
    </row>
    <row r="1202" spans="1:16" s="584" customFormat="1" ht="21.75" customHeight="1" outlineLevel="2" x14ac:dyDescent="0.2">
      <c r="A1202" s="711">
        <v>537</v>
      </c>
      <c r="B1202" s="712" t="s">
        <v>1182</v>
      </c>
      <c r="C1202" s="711" t="s">
        <v>1191</v>
      </c>
      <c r="D1202" s="820"/>
      <c r="E1202" s="820"/>
      <c r="F1202" s="712" t="s">
        <v>1192</v>
      </c>
      <c r="G1202" s="712" t="s">
        <v>66</v>
      </c>
      <c r="H1202" s="711" t="s">
        <v>47</v>
      </c>
      <c r="I1202" s="711" t="s">
        <v>67</v>
      </c>
      <c r="J1202" s="757" t="s">
        <v>47</v>
      </c>
      <c r="K1202" s="711" t="s">
        <v>47</v>
      </c>
      <c r="L1202" s="757" t="s">
        <v>47</v>
      </c>
      <c r="M1202" s="711" t="s">
        <v>47</v>
      </c>
      <c r="N1202" s="757" t="s">
        <v>4007</v>
      </c>
      <c r="O1202" s="757">
        <v>3</v>
      </c>
      <c r="P1202" s="757">
        <f>VLOOKUP(O1202,LOI_LPH[],2,TRUE)</f>
        <v>200</v>
      </c>
    </row>
    <row r="1203" spans="1:16" s="580" customFormat="1" ht="21.75" customHeight="1" outlineLevel="2" x14ac:dyDescent="0.25">
      <c r="A1203" s="662">
        <v>537</v>
      </c>
      <c r="B1203" s="697" t="s">
        <v>1182</v>
      </c>
      <c r="C1203" s="678" t="s">
        <v>1193</v>
      </c>
      <c r="D1203" s="691"/>
      <c r="E1203" s="691"/>
      <c r="F1203" s="666" t="s">
        <v>1194</v>
      </c>
      <c r="G1203" s="666" t="s">
        <v>289</v>
      </c>
      <c r="H1203" s="701" t="s">
        <v>47</v>
      </c>
      <c r="I1203" s="666" t="s">
        <v>289</v>
      </c>
      <c r="J1203" s="700" t="s">
        <v>47</v>
      </c>
      <c r="K1203" s="700" t="s">
        <v>47</v>
      </c>
      <c r="L1203" s="788" t="s">
        <v>47</v>
      </c>
      <c r="M1203" s="788" t="s">
        <v>47</v>
      </c>
      <c r="N1203" s="853" t="s">
        <v>4007</v>
      </c>
      <c r="O1203" s="853">
        <v>3</v>
      </c>
      <c r="P1203" s="853">
        <f>VLOOKUP(O1203,LOI_LPH[],2,TRUE)</f>
        <v>200</v>
      </c>
    </row>
    <row r="1204" spans="1:16" s="577" customFormat="1" ht="21.75" customHeight="1" outlineLevel="1" x14ac:dyDescent="0.2">
      <c r="A1204" s="627">
        <v>538</v>
      </c>
      <c r="B1204" s="696" t="s">
        <v>1198</v>
      </c>
      <c r="C1204" s="627">
        <v>538</v>
      </c>
      <c r="D1204" s="629"/>
      <c r="E1204" s="629"/>
      <c r="F1204" s="628" t="s">
        <v>1198</v>
      </c>
      <c r="G1204" s="628" t="s">
        <v>47</v>
      </c>
      <c r="H1204" s="763" t="s">
        <v>47</v>
      </c>
      <c r="I1204" s="763" t="s">
        <v>120</v>
      </c>
      <c r="J1204" s="764" t="s">
        <v>47</v>
      </c>
      <c r="K1204" s="763" t="s">
        <v>47</v>
      </c>
      <c r="L1204" s="764" t="s">
        <v>47</v>
      </c>
      <c r="M1204" s="763" t="s">
        <v>47</v>
      </c>
      <c r="N1204" s="633" t="s">
        <v>4007</v>
      </c>
      <c r="O1204" s="633">
        <v>3</v>
      </c>
      <c r="P1204" s="633">
        <f>VLOOKUP(O1204,LOI_LPH[],2,TRUE)</f>
        <v>200</v>
      </c>
    </row>
    <row r="1205" spans="1:16" s="580" customFormat="1" ht="21.75" customHeight="1" outlineLevel="2" x14ac:dyDescent="0.25">
      <c r="A1205" s="662">
        <v>538</v>
      </c>
      <c r="B1205" s="697" t="s">
        <v>1198</v>
      </c>
      <c r="C1205" s="678" t="s">
        <v>1199</v>
      </c>
      <c r="D1205" s="691"/>
      <c r="E1205" s="691"/>
      <c r="F1205" s="666" t="s">
        <v>1200</v>
      </c>
      <c r="G1205" s="666" t="s">
        <v>120</v>
      </c>
      <c r="H1205" s="701" t="s">
        <v>47</v>
      </c>
      <c r="I1205" s="666" t="s">
        <v>120</v>
      </c>
      <c r="J1205" s="700" t="s">
        <v>47</v>
      </c>
      <c r="K1205" s="700" t="s">
        <v>47</v>
      </c>
      <c r="L1205" s="788" t="s">
        <v>47</v>
      </c>
      <c r="M1205" s="788" t="s">
        <v>47</v>
      </c>
      <c r="N1205" s="853" t="s">
        <v>4007</v>
      </c>
      <c r="O1205" s="853">
        <v>3</v>
      </c>
      <c r="P1205" s="853">
        <f>VLOOKUP(O1205,LOI_LPH[],2,TRUE)</f>
        <v>200</v>
      </c>
    </row>
    <row r="1206" spans="1:16" s="580" customFormat="1" ht="21.75" customHeight="1" outlineLevel="2" x14ac:dyDescent="0.25">
      <c r="A1206" s="662">
        <v>538</v>
      </c>
      <c r="B1206" s="697" t="s">
        <v>1198</v>
      </c>
      <c r="C1206" s="678" t="s">
        <v>1201</v>
      </c>
      <c r="D1206" s="691"/>
      <c r="E1206" s="691"/>
      <c r="F1206" s="666" t="s">
        <v>1202</v>
      </c>
      <c r="G1206" s="666" t="s">
        <v>120</v>
      </c>
      <c r="H1206" s="701" t="s">
        <v>47</v>
      </c>
      <c r="I1206" s="666" t="s">
        <v>120</v>
      </c>
      <c r="J1206" s="700" t="s">
        <v>47</v>
      </c>
      <c r="K1206" s="700" t="s">
        <v>47</v>
      </c>
      <c r="L1206" s="788" t="s">
        <v>47</v>
      </c>
      <c r="M1206" s="788" t="s">
        <v>47</v>
      </c>
      <c r="N1206" s="853" t="s">
        <v>4007</v>
      </c>
      <c r="O1206" s="853">
        <v>3</v>
      </c>
      <c r="P1206" s="853">
        <f>VLOOKUP(O1206,LOI_LPH[],2,TRUE)</f>
        <v>200</v>
      </c>
    </row>
    <row r="1207" spans="1:16" s="584" customFormat="1" ht="21.75" customHeight="1" outlineLevel="2" x14ac:dyDescent="0.2">
      <c r="A1207" s="711">
        <v>538</v>
      </c>
      <c r="B1207" s="712" t="s">
        <v>1198</v>
      </c>
      <c r="C1207" s="711" t="s">
        <v>1203</v>
      </c>
      <c r="D1207" s="820"/>
      <c r="E1207" s="820"/>
      <c r="F1207" s="712" t="s">
        <v>334</v>
      </c>
      <c r="G1207" s="712" t="s">
        <v>120</v>
      </c>
      <c r="H1207" s="711" t="s">
        <v>47</v>
      </c>
      <c r="I1207" s="711" t="s">
        <v>120</v>
      </c>
      <c r="J1207" s="757" t="s">
        <v>47</v>
      </c>
      <c r="K1207" s="711" t="s">
        <v>47</v>
      </c>
      <c r="L1207" s="757" t="s">
        <v>47</v>
      </c>
      <c r="M1207" s="711" t="s">
        <v>47</v>
      </c>
      <c r="N1207" s="757" t="s">
        <v>4007</v>
      </c>
      <c r="O1207" s="757">
        <v>3</v>
      </c>
      <c r="P1207" s="757">
        <f>VLOOKUP(O1207,LOI_LPH[],2,TRUE)</f>
        <v>200</v>
      </c>
    </row>
    <row r="1208" spans="1:16" s="575" customFormat="1" ht="21.75" customHeight="1" outlineLevel="2" x14ac:dyDescent="0.2">
      <c r="A1208" s="657">
        <v>538</v>
      </c>
      <c r="B1208" s="635" t="s">
        <v>1198</v>
      </c>
      <c r="C1208" s="634" t="s">
        <v>1203</v>
      </c>
      <c r="D1208" s="772"/>
      <c r="E1208" s="772"/>
      <c r="F1208" s="635" t="s">
        <v>1729</v>
      </c>
      <c r="G1208" s="705"/>
      <c r="H1208" s="639" t="s">
        <v>4021</v>
      </c>
      <c r="I1208" s="695"/>
      <c r="J1208" s="659"/>
      <c r="K1208" s="640" t="s">
        <v>3972</v>
      </c>
      <c r="L1208" s="659" t="s">
        <v>4058</v>
      </c>
      <c r="M1208" s="655" t="s">
        <v>1569</v>
      </c>
      <c r="N1208" s="689" t="s">
        <v>4007</v>
      </c>
      <c r="O1208" s="689">
        <v>5</v>
      </c>
      <c r="P1208" s="689">
        <f>VLOOKUP(O1208,LOI_LPH[],2,TRUE)</f>
        <v>300</v>
      </c>
    </row>
    <row r="1209" spans="1:16" s="581" customFormat="1" ht="21.75" customHeight="1" outlineLevel="1" x14ac:dyDescent="0.25">
      <c r="A1209" s="627">
        <v>539</v>
      </c>
      <c r="B1209" s="696" t="s">
        <v>1151</v>
      </c>
      <c r="C1209" s="627">
        <v>539</v>
      </c>
      <c r="D1209" s="629"/>
      <c r="E1209" s="629"/>
      <c r="F1209" s="628" t="s">
        <v>1151</v>
      </c>
      <c r="G1209" s="628" t="s">
        <v>47</v>
      </c>
      <c r="H1209" s="763" t="s">
        <v>47</v>
      </c>
      <c r="I1209" s="763" t="s">
        <v>120</v>
      </c>
      <c r="J1209" s="764" t="s">
        <v>47</v>
      </c>
      <c r="K1209" s="763" t="s">
        <v>47</v>
      </c>
      <c r="L1209" s="764" t="s">
        <v>47</v>
      </c>
      <c r="M1209" s="763" t="s">
        <v>47</v>
      </c>
      <c r="N1209" s="765" t="s">
        <v>47</v>
      </c>
      <c r="O1209" s="765">
        <v>3</v>
      </c>
      <c r="P1209" s="765">
        <f>VLOOKUP(O1209,LOI_LPH[],2,TRUE)</f>
        <v>200</v>
      </c>
    </row>
    <row r="1210" spans="1:16" s="580" customFormat="1" ht="21.75" customHeight="1" outlineLevel="2" x14ac:dyDescent="0.25">
      <c r="A1210" s="662">
        <v>539</v>
      </c>
      <c r="B1210" s="697" t="s">
        <v>1151</v>
      </c>
      <c r="C1210" s="678" t="s">
        <v>1207</v>
      </c>
      <c r="D1210" s="691"/>
      <c r="E1210" s="691"/>
      <c r="F1210" s="666" t="s">
        <v>1208</v>
      </c>
      <c r="G1210" s="666" t="s">
        <v>484</v>
      </c>
      <c r="H1210" s="701" t="s">
        <v>47</v>
      </c>
      <c r="I1210" s="666" t="s">
        <v>484</v>
      </c>
      <c r="J1210" s="700" t="s">
        <v>47</v>
      </c>
      <c r="K1210" s="700" t="s">
        <v>47</v>
      </c>
      <c r="L1210" s="788" t="s">
        <v>47</v>
      </c>
      <c r="M1210" s="788" t="s">
        <v>47</v>
      </c>
      <c r="N1210" s="853" t="s">
        <v>47</v>
      </c>
      <c r="O1210" s="853">
        <v>3</v>
      </c>
      <c r="P1210" s="853">
        <f>VLOOKUP(O1210,LOI_LPH[],2,TRUE)</f>
        <v>200</v>
      </c>
    </row>
    <row r="1211" spans="1:16" s="584" customFormat="1" ht="21.75" customHeight="1" outlineLevel="2" x14ac:dyDescent="0.2">
      <c r="A1211" s="711">
        <v>539</v>
      </c>
      <c r="B1211" s="712" t="s">
        <v>1151</v>
      </c>
      <c r="C1211" s="711" t="s">
        <v>1209</v>
      </c>
      <c r="D1211" s="820"/>
      <c r="E1211" s="820"/>
      <c r="F1211" s="712" t="s">
        <v>1210</v>
      </c>
      <c r="G1211" s="712" t="s">
        <v>484</v>
      </c>
      <c r="H1211" s="711" t="s">
        <v>47</v>
      </c>
      <c r="I1211" s="711" t="s">
        <v>484</v>
      </c>
      <c r="J1211" s="757" t="s">
        <v>47</v>
      </c>
      <c r="K1211" s="711" t="s">
        <v>47</v>
      </c>
      <c r="L1211" s="757" t="s">
        <v>47</v>
      </c>
      <c r="M1211" s="711" t="s">
        <v>47</v>
      </c>
      <c r="N1211" s="757" t="s">
        <v>47</v>
      </c>
      <c r="O1211" s="757">
        <v>3</v>
      </c>
      <c r="P1211" s="757">
        <f>VLOOKUP(O1211,LOI_LPH[],2,TRUE)</f>
        <v>200</v>
      </c>
    </row>
    <row r="1212" spans="1:16" s="584" customFormat="1" ht="21.75" customHeight="1" outlineLevel="2" x14ac:dyDescent="0.2">
      <c r="A1212" s="711">
        <v>539</v>
      </c>
      <c r="B1212" s="712" t="s">
        <v>1151</v>
      </c>
      <c r="C1212" s="711" t="s">
        <v>1211</v>
      </c>
      <c r="D1212" s="820"/>
      <c r="E1212" s="820"/>
      <c r="F1212" s="712" t="s">
        <v>1212</v>
      </c>
      <c r="G1212" s="712" t="s">
        <v>484</v>
      </c>
      <c r="H1212" s="711" t="s">
        <v>47</v>
      </c>
      <c r="I1212" s="711" t="s">
        <v>484</v>
      </c>
      <c r="J1212" s="757" t="s">
        <v>47</v>
      </c>
      <c r="K1212" s="711" t="s">
        <v>47</v>
      </c>
      <c r="L1212" s="757" t="s">
        <v>47</v>
      </c>
      <c r="M1212" s="711" t="s">
        <v>47</v>
      </c>
      <c r="N1212" s="757" t="s">
        <v>47</v>
      </c>
      <c r="O1212" s="757">
        <v>3</v>
      </c>
      <c r="P1212" s="757">
        <f>VLOOKUP(O1212,LOI_LPH[],2,TRUE)</f>
        <v>200</v>
      </c>
    </row>
    <row r="1213" spans="1:16" s="577" customFormat="1" ht="21.75" customHeight="1" outlineLevel="1" x14ac:dyDescent="0.2">
      <c r="A1213" s="718">
        <v>540</v>
      </c>
      <c r="B1213" s="720" t="s">
        <v>1216</v>
      </c>
      <c r="C1213" s="718">
        <v>540</v>
      </c>
      <c r="D1213" s="719"/>
      <c r="E1213" s="719"/>
      <c r="F1213" s="720" t="s">
        <v>1216</v>
      </c>
      <c r="G1213" s="720" t="s">
        <v>47</v>
      </c>
      <c r="H1213" s="785" t="s">
        <v>47</v>
      </c>
      <c r="I1213" s="785" t="s">
        <v>47</v>
      </c>
      <c r="J1213" s="786" t="s">
        <v>47</v>
      </c>
      <c r="K1213" s="785" t="s">
        <v>47</v>
      </c>
      <c r="L1213" s="786" t="s">
        <v>47</v>
      </c>
      <c r="M1213" s="785" t="s">
        <v>47</v>
      </c>
      <c r="N1213" s="724" t="s">
        <v>47</v>
      </c>
      <c r="O1213" s="724" t="s">
        <v>47</v>
      </c>
      <c r="P1213" s="724" t="str">
        <f>VLOOKUP(O1213,LOI_LPH[],2,TRUE)</f>
        <v>-</v>
      </c>
    </row>
    <row r="1214" spans="1:16" s="581" customFormat="1" ht="21.75" customHeight="1" outlineLevel="1" x14ac:dyDescent="0.25">
      <c r="A1214" s="627">
        <v>541</v>
      </c>
      <c r="B1214" s="696" t="s">
        <v>261</v>
      </c>
      <c r="C1214" s="627">
        <v>541</v>
      </c>
      <c r="D1214" s="629"/>
      <c r="E1214" s="629"/>
      <c r="F1214" s="628" t="s">
        <v>1218</v>
      </c>
      <c r="G1214" s="628" t="s">
        <v>47</v>
      </c>
      <c r="H1214" s="763" t="s">
        <v>47</v>
      </c>
      <c r="I1214" s="763" t="s">
        <v>120</v>
      </c>
      <c r="J1214" s="764" t="s">
        <v>47</v>
      </c>
      <c r="K1214" s="763" t="s">
        <v>47</v>
      </c>
      <c r="L1214" s="764" t="s">
        <v>47</v>
      </c>
      <c r="M1214" s="763" t="s">
        <v>47</v>
      </c>
      <c r="N1214" s="821" t="s">
        <v>4007</v>
      </c>
      <c r="O1214" s="821">
        <v>3</v>
      </c>
      <c r="P1214" s="821">
        <f>VLOOKUP(O1214,LOI_LPH[],2,TRUE)</f>
        <v>200</v>
      </c>
    </row>
    <row r="1215" spans="1:16" s="580" customFormat="1" ht="21.75" customHeight="1" outlineLevel="2" x14ac:dyDescent="0.25">
      <c r="A1215" s="662">
        <v>541</v>
      </c>
      <c r="B1215" s="697" t="s">
        <v>261</v>
      </c>
      <c r="C1215" s="678" t="s">
        <v>1219</v>
      </c>
      <c r="D1215" s="691"/>
      <c r="E1215" s="691"/>
      <c r="F1215" s="666" t="s">
        <v>1220</v>
      </c>
      <c r="G1215" s="666" t="s">
        <v>120</v>
      </c>
      <c r="H1215" s="701" t="s">
        <v>47</v>
      </c>
      <c r="I1215" s="666" t="s">
        <v>120</v>
      </c>
      <c r="J1215" s="700" t="s">
        <v>47</v>
      </c>
      <c r="K1215" s="700" t="s">
        <v>47</v>
      </c>
      <c r="L1215" s="788" t="s">
        <v>47</v>
      </c>
      <c r="M1215" s="788" t="s">
        <v>47</v>
      </c>
      <c r="N1215" s="853" t="s">
        <v>4007</v>
      </c>
      <c r="O1215" s="853">
        <v>3</v>
      </c>
      <c r="P1215" s="853">
        <f>VLOOKUP(O1215,LOI_LPH[],2,TRUE)</f>
        <v>200</v>
      </c>
    </row>
    <row r="1216" spans="1:16" s="583" customFormat="1" ht="21.75" customHeight="1" outlineLevel="2" x14ac:dyDescent="0.2">
      <c r="A1216" s="657">
        <v>541</v>
      </c>
      <c r="B1216" s="635" t="s">
        <v>261</v>
      </c>
      <c r="C1216" s="657" t="s">
        <v>1219</v>
      </c>
      <c r="D1216" s="690"/>
      <c r="E1216" s="690"/>
      <c r="F1216" s="635" t="s">
        <v>1788</v>
      </c>
      <c r="G1216" s="705"/>
      <c r="H1216" s="755" t="s">
        <v>4021</v>
      </c>
      <c r="I1216" s="635"/>
      <c r="J1216" s="643"/>
      <c r="K1216" s="658" t="s">
        <v>3972</v>
      </c>
      <c r="L1216" s="643" t="s">
        <v>4059</v>
      </c>
      <c r="M1216" s="657" t="s">
        <v>1569</v>
      </c>
      <c r="N1216" s="689" t="s">
        <v>4007</v>
      </c>
      <c r="O1216" s="689">
        <v>5</v>
      </c>
      <c r="P1216" s="689">
        <f>VLOOKUP(O1216,LOI_LPH[],2,TRUE)</f>
        <v>300</v>
      </c>
    </row>
    <row r="1217" spans="1:16" s="583" customFormat="1" ht="21.75" customHeight="1" outlineLevel="2" x14ac:dyDescent="0.2">
      <c r="A1217" s="657">
        <v>541</v>
      </c>
      <c r="B1217" s="635" t="s">
        <v>261</v>
      </c>
      <c r="C1217" s="657" t="s">
        <v>1219</v>
      </c>
      <c r="D1217" s="690"/>
      <c r="E1217" s="690"/>
      <c r="F1217" s="635" t="s">
        <v>1657</v>
      </c>
      <c r="G1217" s="705"/>
      <c r="H1217" s="755" t="s">
        <v>4021</v>
      </c>
      <c r="I1217" s="635"/>
      <c r="J1217" s="643"/>
      <c r="K1217" s="658" t="s">
        <v>3972</v>
      </c>
      <c r="L1217" s="643" t="s">
        <v>1564</v>
      </c>
      <c r="M1217" s="657" t="s">
        <v>1569</v>
      </c>
      <c r="N1217" s="689" t="s">
        <v>4007</v>
      </c>
      <c r="O1217" s="689">
        <v>5</v>
      </c>
      <c r="P1217" s="689">
        <f>VLOOKUP(O1217,LOI_LPH[],2,TRUE)</f>
        <v>300</v>
      </c>
    </row>
    <row r="1218" spans="1:16" s="580" customFormat="1" ht="21.75" customHeight="1" outlineLevel="2" x14ac:dyDescent="0.25">
      <c r="A1218" s="662">
        <v>541</v>
      </c>
      <c r="B1218" s="697" t="s">
        <v>261</v>
      </c>
      <c r="C1218" s="678" t="s">
        <v>1221</v>
      </c>
      <c r="D1218" s="691"/>
      <c r="E1218" s="691"/>
      <c r="F1218" s="666" t="s">
        <v>1222</v>
      </c>
      <c r="G1218" s="666" t="s">
        <v>120</v>
      </c>
      <c r="H1218" s="701" t="s">
        <v>47</v>
      </c>
      <c r="I1218" s="666" t="s">
        <v>120</v>
      </c>
      <c r="J1218" s="700" t="s">
        <v>47</v>
      </c>
      <c r="K1218" s="700" t="s">
        <v>47</v>
      </c>
      <c r="L1218" s="788" t="s">
        <v>47</v>
      </c>
      <c r="M1218" s="788" t="s">
        <v>47</v>
      </c>
      <c r="N1218" s="853" t="s">
        <v>4007</v>
      </c>
      <c r="O1218" s="853">
        <v>3</v>
      </c>
      <c r="P1218" s="853">
        <f>VLOOKUP(O1218,LOI_LPH[],2,TRUE)</f>
        <v>200</v>
      </c>
    </row>
    <row r="1219" spans="1:16" s="582" customFormat="1" ht="21.75" customHeight="1" outlineLevel="2" x14ac:dyDescent="0.2">
      <c r="A1219" s="657">
        <v>541</v>
      </c>
      <c r="B1219" s="635" t="s">
        <v>261</v>
      </c>
      <c r="C1219" s="657" t="s">
        <v>1221</v>
      </c>
      <c r="D1219" s="690"/>
      <c r="E1219" s="690"/>
      <c r="F1219" s="635" t="s">
        <v>1788</v>
      </c>
      <c r="G1219" s="705"/>
      <c r="H1219" s="755" t="s">
        <v>4021</v>
      </c>
      <c r="I1219" s="635"/>
      <c r="J1219" s="643"/>
      <c r="K1219" s="658" t="s">
        <v>3972</v>
      </c>
      <c r="L1219" s="643" t="s">
        <v>4059</v>
      </c>
      <c r="M1219" s="657" t="s">
        <v>1569</v>
      </c>
      <c r="N1219" s="689" t="s">
        <v>4007</v>
      </c>
      <c r="O1219" s="689">
        <v>5</v>
      </c>
      <c r="P1219" s="689">
        <f>VLOOKUP(O1219,LOI_LPH[],2,TRUE)</f>
        <v>300</v>
      </c>
    </row>
    <row r="1220" spans="1:16" s="583" customFormat="1" ht="21.75" customHeight="1" outlineLevel="2" x14ac:dyDescent="0.2">
      <c r="A1220" s="657">
        <v>541</v>
      </c>
      <c r="B1220" s="635" t="s">
        <v>261</v>
      </c>
      <c r="C1220" s="657" t="s">
        <v>1221</v>
      </c>
      <c r="D1220" s="690"/>
      <c r="E1220" s="690"/>
      <c r="F1220" s="635" t="s">
        <v>1657</v>
      </c>
      <c r="G1220" s="705"/>
      <c r="H1220" s="755" t="s">
        <v>4021</v>
      </c>
      <c r="I1220" s="635"/>
      <c r="J1220" s="643"/>
      <c r="K1220" s="658" t="s">
        <v>3972</v>
      </c>
      <c r="L1220" s="643" t="s">
        <v>1564</v>
      </c>
      <c r="M1220" s="657" t="s">
        <v>1569</v>
      </c>
      <c r="N1220" s="689" t="s">
        <v>4007</v>
      </c>
      <c r="O1220" s="689">
        <v>5</v>
      </c>
      <c r="P1220" s="689">
        <f>VLOOKUP(O1220,LOI_LPH[],2,TRUE)</f>
        <v>300</v>
      </c>
    </row>
    <row r="1221" spans="1:16" s="580" customFormat="1" ht="21.75" customHeight="1" outlineLevel="2" x14ac:dyDescent="0.25">
      <c r="A1221" s="662">
        <v>541</v>
      </c>
      <c r="B1221" s="697" t="s">
        <v>261</v>
      </c>
      <c r="C1221" s="678" t="s">
        <v>1223</v>
      </c>
      <c r="D1221" s="691"/>
      <c r="E1221" s="691"/>
      <c r="F1221" s="666" t="s">
        <v>280</v>
      </c>
      <c r="G1221" s="666" t="s">
        <v>281</v>
      </c>
      <c r="H1221" s="701" t="s">
        <v>47</v>
      </c>
      <c r="I1221" s="666" t="s">
        <v>282</v>
      </c>
      <c r="J1221" s="700" t="s">
        <v>47</v>
      </c>
      <c r="K1221" s="700" t="s">
        <v>47</v>
      </c>
      <c r="L1221" s="788" t="s">
        <v>47</v>
      </c>
      <c r="M1221" s="788" t="s">
        <v>47</v>
      </c>
      <c r="N1221" s="853" t="s">
        <v>4007</v>
      </c>
      <c r="O1221" s="853">
        <v>3</v>
      </c>
      <c r="P1221" s="853">
        <f>VLOOKUP(O1221,LOI_LPH[],2,TRUE)</f>
        <v>200</v>
      </c>
    </row>
    <row r="1222" spans="1:16" s="584" customFormat="1" ht="21.75" customHeight="1" outlineLevel="2" x14ac:dyDescent="0.2">
      <c r="A1222" s="711">
        <v>541</v>
      </c>
      <c r="B1222" s="712" t="s">
        <v>261</v>
      </c>
      <c r="C1222" s="711" t="s">
        <v>1224</v>
      </c>
      <c r="D1222" s="820"/>
      <c r="E1222" s="820"/>
      <c r="F1222" s="712" t="s">
        <v>1225</v>
      </c>
      <c r="G1222" s="712" t="s">
        <v>281</v>
      </c>
      <c r="H1222" s="711" t="s">
        <v>47</v>
      </c>
      <c r="I1222" s="711" t="s">
        <v>282</v>
      </c>
      <c r="J1222" s="757" t="s">
        <v>47</v>
      </c>
      <c r="K1222" s="711" t="s">
        <v>47</v>
      </c>
      <c r="L1222" s="757" t="s">
        <v>47</v>
      </c>
      <c r="M1222" s="711" t="s">
        <v>47</v>
      </c>
      <c r="N1222" s="757" t="s">
        <v>4007</v>
      </c>
      <c r="O1222" s="757">
        <v>3</v>
      </c>
      <c r="P1222" s="757">
        <f>VLOOKUP(O1222,LOI_LPH[],2,TRUE)</f>
        <v>200</v>
      </c>
    </row>
    <row r="1223" spans="1:16" s="583" customFormat="1" ht="21.75" customHeight="1" outlineLevel="2" x14ac:dyDescent="0.2">
      <c r="A1223" s="657">
        <v>541</v>
      </c>
      <c r="B1223" s="635" t="s">
        <v>261</v>
      </c>
      <c r="C1223" s="657" t="s">
        <v>1224</v>
      </c>
      <c r="D1223" s="690"/>
      <c r="E1223" s="690"/>
      <c r="F1223" s="635" t="s">
        <v>1788</v>
      </c>
      <c r="G1223" s="705"/>
      <c r="H1223" s="755" t="s">
        <v>4021</v>
      </c>
      <c r="I1223" s="635"/>
      <c r="J1223" s="643"/>
      <c r="K1223" s="658" t="s">
        <v>3972</v>
      </c>
      <c r="L1223" s="643" t="s">
        <v>4059</v>
      </c>
      <c r="M1223" s="657" t="s">
        <v>1569</v>
      </c>
      <c r="N1223" s="689" t="s">
        <v>4007</v>
      </c>
      <c r="O1223" s="689">
        <v>5</v>
      </c>
      <c r="P1223" s="689">
        <f>VLOOKUP(O1223,LOI_LPH[],2,TRUE)</f>
        <v>300</v>
      </c>
    </row>
    <row r="1224" spans="1:16" s="582" customFormat="1" ht="21.75" customHeight="1" outlineLevel="2" x14ac:dyDescent="0.2">
      <c r="A1224" s="657">
        <v>541</v>
      </c>
      <c r="B1224" s="635" t="s">
        <v>261</v>
      </c>
      <c r="C1224" s="657" t="s">
        <v>1224</v>
      </c>
      <c r="D1224" s="690"/>
      <c r="E1224" s="690"/>
      <c r="F1224" s="635" t="s">
        <v>2106</v>
      </c>
      <c r="G1224" s="705"/>
      <c r="H1224" s="755" t="s">
        <v>4021</v>
      </c>
      <c r="I1224" s="635"/>
      <c r="J1224" s="643"/>
      <c r="K1224" s="658" t="s">
        <v>3972</v>
      </c>
      <c r="L1224" s="643" t="s">
        <v>1564</v>
      </c>
      <c r="M1224" s="657" t="s">
        <v>1569</v>
      </c>
      <c r="N1224" s="689" t="s">
        <v>4007</v>
      </c>
      <c r="O1224" s="689">
        <v>5</v>
      </c>
      <c r="P1224" s="689">
        <f>VLOOKUP(O1224,LOI_LPH[],2,TRUE)</f>
        <v>300</v>
      </c>
    </row>
    <row r="1225" spans="1:16" s="584" customFormat="1" ht="21.75" customHeight="1" outlineLevel="2" x14ac:dyDescent="0.2">
      <c r="A1225" s="711">
        <v>541</v>
      </c>
      <c r="B1225" s="712" t="s">
        <v>261</v>
      </c>
      <c r="C1225" s="711" t="s">
        <v>1226</v>
      </c>
      <c r="D1225" s="820"/>
      <c r="E1225" s="820"/>
      <c r="F1225" s="712" t="s">
        <v>1227</v>
      </c>
      <c r="G1225" s="712" t="s">
        <v>281</v>
      </c>
      <c r="H1225" s="711" t="s">
        <v>47</v>
      </c>
      <c r="I1225" s="711" t="s">
        <v>1228</v>
      </c>
      <c r="J1225" s="757" t="s">
        <v>47</v>
      </c>
      <c r="K1225" s="711" t="s">
        <v>47</v>
      </c>
      <c r="L1225" s="757" t="s">
        <v>47</v>
      </c>
      <c r="M1225" s="711" t="s">
        <v>47</v>
      </c>
      <c r="N1225" s="757" t="s">
        <v>4007</v>
      </c>
      <c r="O1225" s="757">
        <v>3</v>
      </c>
      <c r="P1225" s="757">
        <f>VLOOKUP(O1225,LOI_LPH[],2,TRUE)</f>
        <v>200</v>
      </c>
    </row>
    <row r="1226" spans="1:16" s="583" customFormat="1" ht="21.75" customHeight="1" outlineLevel="2" x14ac:dyDescent="0.2">
      <c r="A1226" s="657">
        <v>541</v>
      </c>
      <c r="B1226" s="635" t="s">
        <v>261</v>
      </c>
      <c r="C1226" s="634" t="s">
        <v>1226</v>
      </c>
      <c r="D1226" s="772"/>
      <c r="E1226" s="772"/>
      <c r="F1226" s="635" t="s">
        <v>1788</v>
      </c>
      <c r="G1226" s="705"/>
      <c r="H1226" s="755" t="s">
        <v>4021</v>
      </c>
      <c r="I1226" s="635"/>
      <c r="J1226" s="643"/>
      <c r="K1226" s="658" t="s">
        <v>3972</v>
      </c>
      <c r="L1226" s="643" t="s">
        <v>4059</v>
      </c>
      <c r="M1226" s="657" t="s">
        <v>1569</v>
      </c>
      <c r="N1226" s="689" t="s">
        <v>4007</v>
      </c>
      <c r="O1226" s="689">
        <v>5</v>
      </c>
      <c r="P1226" s="689">
        <f>VLOOKUP(O1226,LOI_LPH[],2,TRUE)</f>
        <v>300</v>
      </c>
    </row>
    <row r="1227" spans="1:16" s="582" customFormat="1" ht="21.75" customHeight="1" outlineLevel="2" x14ac:dyDescent="0.2">
      <c r="A1227" s="657">
        <v>541</v>
      </c>
      <c r="B1227" s="635" t="s">
        <v>261</v>
      </c>
      <c r="C1227" s="634" t="s">
        <v>1226</v>
      </c>
      <c r="D1227" s="772"/>
      <c r="E1227" s="772"/>
      <c r="F1227" s="635" t="s">
        <v>2106</v>
      </c>
      <c r="G1227" s="705"/>
      <c r="H1227" s="755" t="s">
        <v>4021</v>
      </c>
      <c r="I1227" s="635"/>
      <c r="J1227" s="643"/>
      <c r="K1227" s="658" t="s">
        <v>3972</v>
      </c>
      <c r="L1227" s="643" t="s">
        <v>1564</v>
      </c>
      <c r="M1227" s="657" t="s">
        <v>1569</v>
      </c>
      <c r="N1227" s="689" t="s">
        <v>4007</v>
      </c>
      <c r="O1227" s="689">
        <v>5</v>
      </c>
      <c r="P1227" s="689">
        <f>VLOOKUP(O1227,LOI_LPH[],2,TRUE)</f>
        <v>300</v>
      </c>
    </row>
    <row r="1228" spans="1:16" s="584" customFormat="1" ht="21.75" customHeight="1" outlineLevel="2" x14ac:dyDescent="0.2">
      <c r="A1228" s="711">
        <v>541</v>
      </c>
      <c r="B1228" s="712" t="s">
        <v>261</v>
      </c>
      <c r="C1228" s="711" t="s">
        <v>1230</v>
      </c>
      <c r="D1228" s="820"/>
      <c r="E1228" s="820"/>
      <c r="F1228" s="712" t="s">
        <v>1231</v>
      </c>
      <c r="G1228" s="712" t="s">
        <v>281</v>
      </c>
      <c r="H1228" s="711" t="s">
        <v>47</v>
      </c>
      <c r="I1228" s="711" t="s">
        <v>282</v>
      </c>
      <c r="J1228" s="757" t="s">
        <v>47</v>
      </c>
      <c r="K1228" s="711" t="s">
        <v>47</v>
      </c>
      <c r="L1228" s="757" t="s">
        <v>47</v>
      </c>
      <c r="M1228" s="711" t="s">
        <v>47</v>
      </c>
      <c r="N1228" s="757" t="s">
        <v>4007</v>
      </c>
      <c r="O1228" s="757">
        <v>3</v>
      </c>
      <c r="P1228" s="757">
        <f>VLOOKUP(O1228,LOI_LPH[],2,TRUE)</f>
        <v>200</v>
      </c>
    </row>
    <row r="1229" spans="1:16" s="583" customFormat="1" ht="21.75" customHeight="1" outlineLevel="2" x14ac:dyDescent="0.2">
      <c r="A1229" s="657">
        <v>541</v>
      </c>
      <c r="B1229" s="635" t="s">
        <v>261</v>
      </c>
      <c r="C1229" s="657" t="s">
        <v>1230</v>
      </c>
      <c r="D1229" s="690"/>
      <c r="E1229" s="690"/>
      <c r="F1229" s="635" t="s">
        <v>1788</v>
      </c>
      <c r="G1229" s="705"/>
      <c r="H1229" s="755" t="s">
        <v>4021</v>
      </c>
      <c r="I1229" s="635"/>
      <c r="J1229" s="643"/>
      <c r="K1229" s="658" t="s">
        <v>3972</v>
      </c>
      <c r="L1229" s="643" t="s">
        <v>4059</v>
      </c>
      <c r="M1229" s="657" t="s">
        <v>1569</v>
      </c>
      <c r="N1229" s="689" t="s">
        <v>4007</v>
      </c>
      <c r="O1229" s="689">
        <v>5</v>
      </c>
      <c r="P1229" s="689">
        <f>VLOOKUP(O1229,LOI_LPH[],2,TRUE)</f>
        <v>300</v>
      </c>
    </row>
    <row r="1230" spans="1:16" s="582" customFormat="1" ht="21.75" customHeight="1" outlineLevel="2" x14ac:dyDescent="0.2">
      <c r="A1230" s="657">
        <v>541</v>
      </c>
      <c r="B1230" s="635" t="s">
        <v>261</v>
      </c>
      <c r="C1230" s="657" t="s">
        <v>1230</v>
      </c>
      <c r="D1230" s="690"/>
      <c r="E1230" s="690"/>
      <c r="F1230" s="635" t="s">
        <v>2106</v>
      </c>
      <c r="G1230" s="705"/>
      <c r="H1230" s="755" t="s">
        <v>4021</v>
      </c>
      <c r="I1230" s="635"/>
      <c r="J1230" s="643"/>
      <c r="K1230" s="658" t="s">
        <v>3972</v>
      </c>
      <c r="L1230" s="643" t="s">
        <v>1564</v>
      </c>
      <c r="M1230" s="657" t="s">
        <v>1569</v>
      </c>
      <c r="N1230" s="689" t="s">
        <v>4007</v>
      </c>
      <c r="O1230" s="689">
        <v>5</v>
      </c>
      <c r="P1230" s="689">
        <f>VLOOKUP(O1230,LOI_LPH[],2,TRUE)</f>
        <v>300</v>
      </c>
    </row>
    <row r="1231" spans="1:16" s="584" customFormat="1" ht="21.75" customHeight="1" outlineLevel="2" x14ac:dyDescent="0.2">
      <c r="A1231" s="711">
        <v>541</v>
      </c>
      <c r="B1231" s="712" t="s">
        <v>261</v>
      </c>
      <c r="C1231" s="711" t="s">
        <v>1232</v>
      </c>
      <c r="D1231" s="820"/>
      <c r="E1231" s="820"/>
      <c r="F1231" s="712" t="s">
        <v>1233</v>
      </c>
      <c r="G1231" s="712" t="s">
        <v>281</v>
      </c>
      <c r="H1231" s="711" t="s">
        <v>47</v>
      </c>
      <c r="I1231" s="711" t="s">
        <v>282</v>
      </c>
      <c r="J1231" s="757" t="s">
        <v>47</v>
      </c>
      <c r="K1231" s="711" t="s">
        <v>47</v>
      </c>
      <c r="L1231" s="757" t="s">
        <v>47</v>
      </c>
      <c r="M1231" s="711" t="s">
        <v>47</v>
      </c>
      <c r="N1231" s="757" t="s">
        <v>4007</v>
      </c>
      <c r="O1231" s="757">
        <v>3</v>
      </c>
      <c r="P1231" s="757">
        <f>VLOOKUP(O1231,LOI_LPH[],2,TRUE)</f>
        <v>200</v>
      </c>
    </row>
    <row r="1232" spans="1:16" s="582" customFormat="1" ht="21.75" customHeight="1" outlineLevel="2" x14ac:dyDescent="0.2">
      <c r="A1232" s="657">
        <v>541</v>
      </c>
      <c r="B1232" s="635" t="s">
        <v>261</v>
      </c>
      <c r="C1232" s="657" t="s">
        <v>1232</v>
      </c>
      <c r="D1232" s="690"/>
      <c r="E1232" s="690"/>
      <c r="F1232" s="635" t="s">
        <v>1788</v>
      </c>
      <c r="G1232" s="705"/>
      <c r="H1232" s="755" t="s">
        <v>4021</v>
      </c>
      <c r="I1232" s="635"/>
      <c r="J1232" s="643"/>
      <c r="K1232" s="658" t="s">
        <v>3972</v>
      </c>
      <c r="L1232" s="643" t="s">
        <v>4059</v>
      </c>
      <c r="M1232" s="657" t="s">
        <v>1569</v>
      </c>
      <c r="N1232" s="689" t="s">
        <v>4007</v>
      </c>
      <c r="O1232" s="689">
        <v>5</v>
      </c>
      <c r="P1232" s="689">
        <f>VLOOKUP(O1232,LOI_LPH[],2,TRUE)</f>
        <v>300</v>
      </c>
    </row>
    <row r="1233" spans="1:16" s="582" customFormat="1" ht="21.75" customHeight="1" outlineLevel="2" x14ac:dyDescent="0.2">
      <c r="A1233" s="657">
        <v>541</v>
      </c>
      <c r="B1233" s="635" t="s">
        <v>261</v>
      </c>
      <c r="C1233" s="657" t="s">
        <v>1232</v>
      </c>
      <c r="D1233" s="690"/>
      <c r="E1233" s="690"/>
      <c r="F1233" s="635" t="s">
        <v>2106</v>
      </c>
      <c r="G1233" s="705"/>
      <c r="H1233" s="755" t="s">
        <v>4021</v>
      </c>
      <c r="I1233" s="635"/>
      <c r="J1233" s="643"/>
      <c r="K1233" s="658" t="s">
        <v>3972</v>
      </c>
      <c r="L1233" s="643" t="s">
        <v>1564</v>
      </c>
      <c r="M1233" s="657" t="s">
        <v>1569</v>
      </c>
      <c r="N1233" s="689" t="s">
        <v>4007</v>
      </c>
      <c r="O1233" s="689">
        <v>5</v>
      </c>
      <c r="P1233" s="689">
        <f>VLOOKUP(O1233,LOI_LPH[],2,TRUE)</f>
        <v>300</v>
      </c>
    </row>
    <row r="1234" spans="1:16" s="581" customFormat="1" ht="21.75" customHeight="1" outlineLevel="1" x14ac:dyDescent="0.25">
      <c r="A1234" s="627">
        <v>542</v>
      </c>
      <c r="B1234" s="696" t="s">
        <v>293</v>
      </c>
      <c r="C1234" s="627">
        <v>542</v>
      </c>
      <c r="D1234" s="629"/>
      <c r="E1234" s="629"/>
      <c r="F1234" s="628" t="s">
        <v>293</v>
      </c>
      <c r="G1234" s="628" t="s">
        <v>120</v>
      </c>
      <c r="H1234" s="763" t="s">
        <v>47</v>
      </c>
      <c r="I1234" s="763" t="s">
        <v>120</v>
      </c>
      <c r="J1234" s="764" t="s">
        <v>47</v>
      </c>
      <c r="K1234" s="763" t="s">
        <v>47</v>
      </c>
      <c r="L1234" s="764" t="s">
        <v>47</v>
      </c>
      <c r="M1234" s="763" t="s">
        <v>47</v>
      </c>
      <c r="N1234" s="633" t="s">
        <v>4007</v>
      </c>
      <c r="O1234" s="633">
        <v>3</v>
      </c>
      <c r="P1234" s="633">
        <f>VLOOKUP(O1234,LOI_LPH[],2,TRUE)</f>
        <v>200</v>
      </c>
    </row>
    <row r="1235" spans="1:16" s="583" customFormat="1" ht="21.75" customHeight="1" outlineLevel="2" x14ac:dyDescent="0.2">
      <c r="A1235" s="634">
        <v>542</v>
      </c>
      <c r="B1235" s="705" t="s">
        <v>293</v>
      </c>
      <c r="C1235" s="634">
        <v>542</v>
      </c>
      <c r="D1235" s="772"/>
      <c r="E1235" s="772"/>
      <c r="F1235" s="635" t="s">
        <v>1647</v>
      </c>
      <c r="G1235" s="705"/>
      <c r="H1235" s="755" t="s">
        <v>4021</v>
      </c>
      <c r="I1235" s="635"/>
      <c r="J1235" s="643"/>
      <c r="K1235" s="658" t="s">
        <v>3972</v>
      </c>
      <c r="L1235" s="643" t="s">
        <v>1648</v>
      </c>
      <c r="M1235" s="657" t="s">
        <v>1569</v>
      </c>
      <c r="N1235" s="689" t="s">
        <v>4007</v>
      </c>
      <c r="O1235" s="689">
        <v>5</v>
      </c>
      <c r="P1235" s="689">
        <f>VLOOKUP(O1235,LOI_LPH[],2,TRUE)</f>
        <v>300</v>
      </c>
    </row>
    <row r="1236" spans="1:16" s="583" customFormat="1" ht="21.75" customHeight="1" outlineLevel="2" x14ac:dyDescent="0.2">
      <c r="A1236" s="634">
        <v>542</v>
      </c>
      <c r="B1236" s="705" t="s">
        <v>293</v>
      </c>
      <c r="C1236" s="634">
        <v>542</v>
      </c>
      <c r="D1236" s="772"/>
      <c r="E1236" s="772"/>
      <c r="F1236" s="635" t="s">
        <v>1637</v>
      </c>
      <c r="G1236" s="705"/>
      <c r="H1236" s="755" t="s">
        <v>4021</v>
      </c>
      <c r="I1236" s="635"/>
      <c r="J1236" s="643"/>
      <c r="K1236" s="658" t="s">
        <v>3972</v>
      </c>
      <c r="L1236" s="643" t="s">
        <v>4059</v>
      </c>
      <c r="M1236" s="657" t="s">
        <v>1569</v>
      </c>
      <c r="N1236" s="689" t="s">
        <v>4007</v>
      </c>
      <c r="O1236" s="689">
        <v>5</v>
      </c>
      <c r="P1236" s="689">
        <f>VLOOKUP(O1236,LOI_LPH[],2,TRUE)</f>
        <v>300</v>
      </c>
    </row>
    <row r="1237" spans="1:16" s="583" customFormat="1" ht="21.75" customHeight="1" outlineLevel="2" x14ac:dyDescent="0.2">
      <c r="A1237" s="634">
        <v>542</v>
      </c>
      <c r="B1237" s="705" t="s">
        <v>293</v>
      </c>
      <c r="C1237" s="634">
        <v>542</v>
      </c>
      <c r="D1237" s="772"/>
      <c r="E1237" s="772"/>
      <c r="F1237" s="635" t="s">
        <v>1671</v>
      </c>
      <c r="G1237" s="705"/>
      <c r="H1237" s="755" t="s">
        <v>4021</v>
      </c>
      <c r="I1237" s="635"/>
      <c r="J1237" s="643"/>
      <c r="K1237" s="658" t="s">
        <v>3972</v>
      </c>
      <c r="L1237" s="643" t="s">
        <v>2030</v>
      </c>
      <c r="M1237" s="657" t="s">
        <v>1569</v>
      </c>
      <c r="N1237" s="689" t="s">
        <v>4007</v>
      </c>
      <c r="O1237" s="689">
        <v>5</v>
      </c>
      <c r="P1237" s="689">
        <f>VLOOKUP(O1237,LOI_LPH[],2,TRUE)</f>
        <v>300</v>
      </c>
    </row>
    <row r="1238" spans="1:16" s="582" customFormat="1" ht="21.75" customHeight="1" outlineLevel="2" x14ac:dyDescent="0.2">
      <c r="A1238" s="634">
        <v>542</v>
      </c>
      <c r="B1238" s="705" t="s">
        <v>293</v>
      </c>
      <c r="C1238" s="634">
        <v>542</v>
      </c>
      <c r="D1238" s="772"/>
      <c r="E1238" s="772"/>
      <c r="F1238" s="635" t="s">
        <v>1657</v>
      </c>
      <c r="G1238" s="705"/>
      <c r="H1238" s="755" t="s">
        <v>4021</v>
      </c>
      <c r="I1238" s="635"/>
      <c r="J1238" s="643"/>
      <c r="K1238" s="658" t="s">
        <v>3972</v>
      </c>
      <c r="L1238" s="643" t="s">
        <v>4060</v>
      </c>
      <c r="M1238" s="657" t="s">
        <v>1569</v>
      </c>
      <c r="N1238" s="689" t="s">
        <v>4007</v>
      </c>
      <c r="O1238" s="689">
        <v>5</v>
      </c>
      <c r="P1238" s="689">
        <f>VLOOKUP(O1238,LOI_LPH[],2,TRUE)</f>
        <v>300</v>
      </c>
    </row>
    <row r="1239" spans="1:16" s="582" customFormat="1" ht="21.75" customHeight="1" outlineLevel="2" x14ac:dyDescent="0.25">
      <c r="A1239" s="634">
        <v>542</v>
      </c>
      <c r="B1239" s="705" t="s">
        <v>293</v>
      </c>
      <c r="C1239" s="634">
        <v>542</v>
      </c>
      <c r="D1239" s="772"/>
      <c r="E1239" s="772"/>
      <c r="F1239" s="635" t="s">
        <v>1659</v>
      </c>
      <c r="G1239" s="705"/>
      <c r="H1239" s="755" t="s">
        <v>4021</v>
      </c>
      <c r="I1239" s="635" t="s">
        <v>1639</v>
      </c>
      <c r="J1239" s="643"/>
      <c r="K1239" s="657" t="s">
        <v>1641</v>
      </c>
      <c r="L1239" s="643" t="s">
        <v>1642</v>
      </c>
      <c r="M1239" s="657" t="s">
        <v>1569</v>
      </c>
      <c r="N1239" s="689" t="s">
        <v>4007</v>
      </c>
      <c r="O1239" s="689">
        <v>5</v>
      </c>
      <c r="P1239" s="689">
        <f>VLOOKUP(O1239,LOI_LPH[],2,TRUE)</f>
        <v>300</v>
      </c>
    </row>
    <row r="1240" spans="1:16" s="581" customFormat="1" ht="21.75" customHeight="1" outlineLevel="1" x14ac:dyDescent="0.25">
      <c r="A1240" s="627">
        <v>543</v>
      </c>
      <c r="B1240" s="628" t="s">
        <v>341</v>
      </c>
      <c r="C1240" s="627">
        <v>543</v>
      </c>
      <c r="D1240" s="629"/>
      <c r="E1240" s="629"/>
      <c r="F1240" s="628" t="s">
        <v>341</v>
      </c>
      <c r="G1240" s="628" t="s">
        <v>120</v>
      </c>
      <c r="H1240" s="763" t="s">
        <v>47</v>
      </c>
      <c r="I1240" s="763" t="s">
        <v>120</v>
      </c>
      <c r="J1240" s="764" t="s">
        <v>47</v>
      </c>
      <c r="K1240" s="763" t="s">
        <v>47</v>
      </c>
      <c r="L1240" s="764" t="s">
        <v>47</v>
      </c>
      <c r="M1240" s="763" t="s">
        <v>47</v>
      </c>
      <c r="N1240" s="633" t="s">
        <v>4007</v>
      </c>
      <c r="O1240" s="633">
        <v>3</v>
      </c>
      <c r="P1240" s="633">
        <f>VLOOKUP(O1240,LOI_LPH[],2,TRUE)</f>
        <v>200</v>
      </c>
    </row>
    <row r="1241" spans="1:16" s="580" customFormat="1" ht="21.75" customHeight="1" outlineLevel="2" x14ac:dyDescent="0.25">
      <c r="A1241" s="662">
        <v>543</v>
      </c>
      <c r="B1241" s="697" t="s">
        <v>341</v>
      </c>
      <c r="C1241" s="678" t="s">
        <v>1237</v>
      </c>
      <c r="D1241" s="691"/>
      <c r="E1241" s="691"/>
      <c r="F1241" s="666" t="s">
        <v>1238</v>
      </c>
      <c r="G1241" s="666" t="s">
        <v>120</v>
      </c>
      <c r="H1241" s="701" t="s">
        <v>47</v>
      </c>
      <c r="I1241" s="666" t="s">
        <v>120</v>
      </c>
      <c r="J1241" s="700" t="s">
        <v>47</v>
      </c>
      <c r="K1241" s="700" t="s">
        <v>47</v>
      </c>
      <c r="L1241" s="788" t="s">
        <v>47</v>
      </c>
      <c r="M1241" s="788" t="s">
        <v>47</v>
      </c>
      <c r="N1241" s="853" t="s">
        <v>4007</v>
      </c>
      <c r="O1241" s="853">
        <v>3</v>
      </c>
      <c r="P1241" s="853">
        <f>VLOOKUP(O1241,LOI_LPH[],2,TRUE)</f>
        <v>200</v>
      </c>
    </row>
    <row r="1242" spans="1:16" s="584" customFormat="1" ht="21.75" customHeight="1" outlineLevel="2" x14ac:dyDescent="0.2">
      <c r="A1242" s="711">
        <v>543</v>
      </c>
      <c r="B1242" s="712" t="s">
        <v>341</v>
      </c>
      <c r="C1242" s="711" t="s">
        <v>1239</v>
      </c>
      <c r="D1242" s="820"/>
      <c r="E1242" s="820"/>
      <c r="F1242" s="712" t="s">
        <v>345</v>
      </c>
      <c r="G1242" s="712" t="s">
        <v>319</v>
      </c>
      <c r="H1242" s="711" t="s">
        <v>47</v>
      </c>
      <c r="I1242" s="711" t="s">
        <v>347</v>
      </c>
      <c r="J1242" s="757" t="s">
        <v>47</v>
      </c>
      <c r="K1242" s="711" t="s">
        <v>47</v>
      </c>
      <c r="L1242" s="757" t="s">
        <v>47</v>
      </c>
      <c r="M1242" s="711" t="s">
        <v>47</v>
      </c>
      <c r="N1242" s="757" t="s">
        <v>4007</v>
      </c>
      <c r="O1242" s="757">
        <v>3</v>
      </c>
      <c r="P1242" s="757">
        <f>VLOOKUP(O1242,LOI_LPH[],2,TRUE)</f>
        <v>200</v>
      </c>
    </row>
    <row r="1243" spans="1:16" ht="21.75" customHeight="1" outlineLevel="2" x14ac:dyDescent="0.2">
      <c r="A1243" s="634">
        <v>543</v>
      </c>
      <c r="B1243" s="705" t="s">
        <v>341</v>
      </c>
      <c r="C1243" s="634" t="s">
        <v>1239</v>
      </c>
      <c r="D1243" s="772"/>
      <c r="E1243" s="772"/>
      <c r="F1243" s="635" t="s">
        <v>1717</v>
      </c>
      <c r="G1243" s="705"/>
      <c r="H1243" s="639" t="s">
        <v>4021</v>
      </c>
      <c r="I1243" s="695"/>
      <c r="J1243" s="659"/>
      <c r="K1243" s="640" t="s">
        <v>1518</v>
      </c>
      <c r="L1243" s="659" t="s">
        <v>1564</v>
      </c>
      <c r="M1243" s="655" t="s">
        <v>1567</v>
      </c>
      <c r="N1243" s="689" t="s">
        <v>4007</v>
      </c>
      <c r="O1243" s="689">
        <v>5</v>
      </c>
      <c r="P1243" s="689">
        <f>VLOOKUP(O1243,LOI_LPH[],2,TRUE)</f>
        <v>300</v>
      </c>
    </row>
    <row r="1244" spans="1:16" ht="21.75" customHeight="1" outlineLevel="2" x14ac:dyDescent="0.2">
      <c r="A1244" s="634">
        <v>543</v>
      </c>
      <c r="B1244" s="705" t="s">
        <v>341</v>
      </c>
      <c r="C1244" s="634" t="s">
        <v>1239</v>
      </c>
      <c r="D1244" s="772"/>
      <c r="E1244" s="772"/>
      <c r="F1244" s="635" t="s">
        <v>1729</v>
      </c>
      <c r="G1244" s="705"/>
      <c r="H1244" s="639" t="s">
        <v>4021</v>
      </c>
      <c r="I1244" s="695"/>
      <c r="J1244" s="659"/>
      <c r="K1244" s="640" t="s">
        <v>3972</v>
      </c>
      <c r="L1244" s="659" t="s">
        <v>4058</v>
      </c>
      <c r="M1244" s="655" t="s">
        <v>1569</v>
      </c>
      <c r="N1244" s="689" t="s">
        <v>4007</v>
      </c>
      <c r="O1244" s="689">
        <v>5</v>
      </c>
      <c r="P1244" s="689">
        <f>VLOOKUP(O1244,LOI_LPH[],2,TRUE)</f>
        <v>300</v>
      </c>
    </row>
    <row r="1245" spans="1:16" ht="21.75" customHeight="1" outlineLevel="2" x14ac:dyDescent="0.2">
      <c r="A1245" s="634">
        <v>543</v>
      </c>
      <c r="B1245" s="705" t="s">
        <v>341</v>
      </c>
      <c r="C1245" s="634" t="s">
        <v>1239</v>
      </c>
      <c r="D1245" s="772"/>
      <c r="E1245" s="772"/>
      <c r="F1245" s="635" t="s">
        <v>1671</v>
      </c>
      <c r="G1245" s="705"/>
      <c r="H1245" s="639" t="s">
        <v>4021</v>
      </c>
      <c r="I1245" s="695"/>
      <c r="J1245" s="659"/>
      <c r="K1245" s="640" t="s">
        <v>3972</v>
      </c>
      <c r="L1245" s="659" t="s">
        <v>2030</v>
      </c>
      <c r="M1245" s="655" t="s">
        <v>1569</v>
      </c>
      <c r="N1245" s="822" t="s">
        <v>4007</v>
      </c>
      <c r="O1245" s="822">
        <v>5</v>
      </c>
      <c r="P1245" s="822">
        <f>VLOOKUP(O1245,LOI_LPH[],2,TRUE)</f>
        <v>300</v>
      </c>
    </row>
    <row r="1246" spans="1:16" s="581" customFormat="1" ht="21.75" customHeight="1" outlineLevel="1" x14ac:dyDescent="0.25">
      <c r="A1246" s="627">
        <v>544</v>
      </c>
      <c r="B1246" s="696" t="s">
        <v>401</v>
      </c>
      <c r="C1246" s="627">
        <v>544</v>
      </c>
      <c r="D1246" s="629"/>
      <c r="E1246" s="629"/>
      <c r="F1246" s="628" t="s">
        <v>401</v>
      </c>
      <c r="G1246" s="628" t="s">
        <v>120</v>
      </c>
      <c r="H1246" s="763" t="s">
        <v>47</v>
      </c>
      <c r="I1246" s="763" t="s">
        <v>120</v>
      </c>
      <c r="J1246" s="764" t="s">
        <v>47</v>
      </c>
      <c r="K1246" s="763" t="s">
        <v>47</v>
      </c>
      <c r="L1246" s="764" t="s">
        <v>47</v>
      </c>
      <c r="M1246" s="763" t="s">
        <v>47</v>
      </c>
      <c r="N1246" s="633" t="s">
        <v>4007</v>
      </c>
      <c r="O1246" s="633">
        <v>3</v>
      </c>
      <c r="P1246" s="633">
        <f>VLOOKUP(O1246,LOI_LPH[],2,TRUE)</f>
        <v>200</v>
      </c>
    </row>
    <row r="1247" spans="1:16" ht="21.75" customHeight="1" outlineLevel="2" x14ac:dyDescent="0.2">
      <c r="A1247" s="634">
        <v>544</v>
      </c>
      <c r="B1247" s="705" t="s">
        <v>401</v>
      </c>
      <c r="C1247" s="634">
        <v>544</v>
      </c>
      <c r="D1247" s="772"/>
      <c r="E1247" s="772"/>
      <c r="F1247" s="635" t="s">
        <v>1647</v>
      </c>
      <c r="G1247" s="705"/>
      <c r="H1247" s="639" t="s">
        <v>4021</v>
      </c>
      <c r="I1247" s="695"/>
      <c r="J1247" s="659"/>
      <c r="K1247" s="640" t="s">
        <v>3972</v>
      </c>
      <c r="L1247" s="659" t="s">
        <v>1648</v>
      </c>
      <c r="M1247" s="655" t="s">
        <v>1569</v>
      </c>
      <c r="N1247" s="689" t="s">
        <v>4007</v>
      </c>
      <c r="O1247" s="689">
        <v>5</v>
      </c>
      <c r="P1247" s="689">
        <f>VLOOKUP(O1247,LOI_LPH[],2,TRUE)</f>
        <v>300</v>
      </c>
    </row>
    <row r="1248" spans="1:16" ht="21.75" customHeight="1" outlineLevel="2" x14ac:dyDescent="0.2">
      <c r="A1248" s="634">
        <v>544</v>
      </c>
      <c r="B1248" s="705" t="s">
        <v>401</v>
      </c>
      <c r="C1248" s="634">
        <v>544</v>
      </c>
      <c r="D1248" s="772"/>
      <c r="E1248" s="772"/>
      <c r="F1248" s="635" t="s">
        <v>1637</v>
      </c>
      <c r="G1248" s="705"/>
      <c r="H1248" s="639" t="s">
        <v>4021</v>
      </c>
      <c r="I1248" s="695"/>
      <c r="J1248" s="659"/>
      <c r="K1248" s="640" t="s">
        <v>3972</v>
      </c>
      <c r="L1248" s="659" t="s">
        <v>4057</v>
      </c>
      <c r="M1248" s="655" t="s">
        <v>1569</v>
      </c>
      <c r="N1248" s="689" t="s">
        <v>4007</v>
      </c>
      <c r="O1248" s="689">
        <v>5</v>
      </c>
      <c r="P1248" s="689">
        <f>VLOOKUP(O1248,LOI_LPH[],2,TRUE)</f>
        <v>300</v>
      </c>
    </row>
    <row r="1249" spans="1:16" ht="21.75" customHeight="1" outlineLevel="2" x14ac:dyDescent="0.2">
      <c r="A1249" s="634">
        <v>544</v>
      </c>
      <c r="B1249" s="705" t="s">
        <v>401</v>
      </c>
      <c r="C1249" s="634">
        <v>544</v>
      </c>
      <c r="D1249" s="772"/>
      <c r="E1249" s="772"/>
      <c r="F1249" s="635" t="s">
        <v>1671</v>
      </c>
      <c r="G1249" s="705"/>
      <c r="H1249" s="639" t="s">
        <v>4021</v>
      </c>
      <c r="I1249" s="695"/>
      <c r="J1249" s="659"/>
      <c r="K1249" s="640" t="s">
        <v>3972</v>
      </c>
      <c r="L1249" s="659" t="s">
        <v>2030</v>
      </c>
      <c r="M1249" s="655" t="s">
        <v>1569</v>
      </c>
      <c r="N1249" s="689" t="s">
        <v>4007</v>
      </c>
      <c r="O1249" s="689">
        <v>5</v>
      </c>
      <c r="P1249" s="689">
        <f>VLOOKUP(O1249,LOI_LPH[],2,TRUE)</f>
        <v>300</v>
      </c>
    </row>
    <row r="1250" spans="1:16" ht="21.75" customHeight="1" outlineLevel="2" x14ac:dyDescent="0.2">
      <c r="A1250" s="634">
        <v>544</v>
      </c>
      <c r="B1250" s="705" t="s">
        <v>401</v>
      </c>
      <c r="C1250" s="634">
        <v>544</v>
      </c>
      <c r="D1250" s="772"/>
      <c r="E1250" s="772"/>
      <c r="F1250" s="635" t="s">
        <v>1657</v>
      </c>
      <c r="G1250" s="705"/>
      <c r="H1250" s="639" t="s">
        <v>4021</v>
      </c>
      <c r="I1250" s="695"/>
      <c r="J1250" s="659"/>
      <c r="K1250" s="640" t="s">
        <v>3972</v>
      </c>
      <c r="L1250" s="659" t="s">
        <v>4058</v>
      </c>
      <c r="M1250" s="655" t="s">
        <v>1569</v>
      </c>
      <c r="N1250" s="689" t="s">
        <v>4007</v>
      </c>
      <c r="O1250" s="689">
        <v>5</v>
      </c>
      <c r="P1250" s="689">
        <f>VLOOKUP(O1250,LOI_LPH[],2,TRUE)</f>
        <v>300</v>
      </c>
    </row>
    <row r="1251" spans="1:16" ht="21.75" customHeight="1" outlineLevel="2" x14ac:dyDescent="0.25">
      <c r="A1251" s="634">
        <v>544</v>
      </c>
      <c r="B1251" s="705" t="s">
        <v>401</v>
      </c>
      <c r="C1251" s="634">
        <v>544</v>
      </c>
      <c r="D1251" s="772"/>
      <c r="E1251" s="772"/>
      <c r="F1251" s="635" t="s">
        <v>1659</v>
      </c>
      <c r="G1251" s="705"/>
      <c r="H1251" s="639" t="s">
        <v>4021</v>
      </c>
      <c r="I1251" s="695" t="s">
        <v>1639</v>
      </c>
      <c r="J1251" s="659"/>
      <c r="K1251" s="655" t="s">
        <v>1641</v>
      </c>
      <c r="L1251" s="659" t="s">
        <v>1642</v>
      </c>
      <c r="M1251" s="655" t="s">
        <v>1569</v>
      </c>
      <c r="N1251" s="822" t="s">
        <v>4007</v>
      </c>
      <c r="O1251" s="822">
        <v>5</v>
      </c>
      <c r="P1251" s="822">
        <f>VLOOKUP(O1251,LOI_LPH[],2,TRUE)</f>
        <v>300</v>
      </c>
    </row>
    <row r="1252" spans="1:16" s="581" customFormat="1" ht="21.75" customHeight="1" outlineLevel="1" x14ac:dyDescent="0.25">
      <c r="A1252" s="627">
        <v>545</v>
      </c>
      <c r="B1252" s="696" t="s">
        <v>543</v>
      </c>
      <c r="C1252" s="627">
        <v>545</v>
      </c>
      <c r="D1252" s="629"/>
      <c r="E1252" s="629"/>
      <c r="F1252" s="628" t="s">
        <v>546</v>
      </c>
      <c r="G1252" s="628" t="s">
        <v>120</v>
      </c>
      <c r="H1252" s="763" t="s">
        <v>47</v>
      </c>
      <c r="I1252" s="763" t="s">
        <v>120</v>
      </c>
      <c r="J1252" s="764" t="s">
        <v>47</v>
      </c>
      <c r="K1252" s="763" t="s">
        <v>47</v>
      </c>
      <c r="L1252" s="764" t="s">
        <v>47</v>
      </c>
      <c r="M1252" s="763" t="s">
        <v>47</v>
      </c>
      <c r="N1252" s="633" t="s">
        <v>4007</v>
      </c>
      <c r="O1252" s="633">
        <v>3</v>
      </c>
      <c r="P1252" s="633">
        <f>VLOOKUP(O1252,LOI_LPH[],2,TRUE)</f>
        <v>200</v>
      </c>
    </row>
    <row r="1253" spans="1:16" ht="21.75" customHeight="1" outlineLevel="2" x14ac:dyDescent="0.25">
      <c r="A1253" s="634">
        <v>545</v>
      </c>
      <c r="B1253" s="705" t="s">
        <v>543</v>
      </c>
      <c r="C1253" s="634">
        <v>545</v>
      </c>
      <c r="D1253" s="772"/>
      <c r="E1253" s="772"/>
      <c r="F1253" s="635" t="s">
        <v>1659</v>
      </c>
      <c r="G1253" s="705"/>
      <c r="H1253" s="639" t="s">
        <v>4021</v>
      </c>
      <c r="I1253" s="695" t="s">
        <v>1639</v>
      </c>
      <c r="J1253" s="659"/>
      <c r="K1253" s="655" t="s">
        <v>1641</v>
      </c>
      <c r="L1253" s="659" t="s">
        <v>1642</v>
      </c>
      <c r="M1253" s="655" t="s">
        <v>1569</v>
      </c>
      <c r="N1253" s="689" t="s">
        <v>4007</v>
      </c>
      <c r="O1253" s="689">
        <v>5</v>
      </c>
      <c r="P1253" s="689">
        <f>VLOOKUP(O1253,LOI_LPH[],2,TRUE)</f>
        <v>300</v>
      </c>
    </row>
    <row r="1254" spans="1:16" ht="21.75" customHeight="1" outlineLevel="2" x14ac:dyDescent="0.2">
      <c r="A1254" s="634">
        <v>545</v>
      </c>
      <c r="B1254" s="705" t="s">
        <v>543</v>
      </c>
      <c r="C1254" s="634">
        <v>545</v>
      </c>
      <c r="D1254" s="772"/>
      <c r="E1254" s="772"/>
      <c r="F1254" s="635" t="s">
        <v>1766</v>
      </c>
      <c r="G1254" s="705"/>
      <c r="H1254" s="639" t="s">
        <v>4021</v>
      </c>
      <c r="I1254" s="695"/>
      <c r="J1254" s="659"/>
      <c r="K1254" s="640" t="s">
        <v>3972</v>
      </c>
      <c r="L1254" s="659" t="s">
        <v>4057</v>
      </c>
      <c r="M1254" s="655" t="s">
        <v>1569</v>
      </c>
      <c r="N1254" s="689" t="s">
        <v>4007</v>
      </c>
      <c r="O1254" s="689">
        <v>5</v>
      </c>
      <c r="P1254" s="689">
        <f>VLOOKUP(O1254,LOI_LPH[],2,TRUE)</f>
        <v>300</v>
      </c>
    </row>
    <row r="1255" spans="1:16" s="581" customFormat="1" ht="21.75" customHeight="1" outlineLevel="1" x14ac:dyDescent="0.25">
      <c r="A1255" s="627">
        <v>546</v>
      </c>
      <c r="B1255" s="628" t="s">
        <v>710</v>
      </c>
      <c r="C1255" s="627">
        <v>546</v>
      </c>
      <c r="D1255" s="629"/>
      <c r="E1255" s="629"/>
      <c r="F1255" s="628" t="s">
        <v>710</v>
      </c>
      <c r="G1255" s="628" t="s">
        <v>120</v>
      </c>
      <c r="H1255" s="763" t="s">
        <v>47</v>
      </c>
      <c r="I1255" s="763" t="s">
        <v>120</v>
      </c>
      <c r="J1255" s="764" t="s">
        <v>47</v>
      </c>
      <c r="K1255" s="763" t="s">
        <v>47</v>
      </c>
      <c r="L1255" s="764" t="s">
        <v>47</v>
      </c>
      <c r="M1255" s="763" t="s">
        <v>47</v>
      </c>
      <c r="N1255" s="633" t="s">
        <v>4010</v>
      </c>
      <c r="O1255" s="633">
        <v>3</v>
      </c>
      <c r="P1255" s="633">
        <f>VLOOKUP(O1255,LOI_LPH[],2,TRUE)</f>
        <v>200</v>
      </c>
    </row>
    <row r="1256" spans="1:16" s="580" customFormat="1" ht="21.75" customHeight="1" outlineLevel="2" x14ac:dyDescent="0.25">
      <c r="A1256" s="701">
        <v>546</v>
      </c>
      <c r="B1256" s="666" t="s">
        <v>710</v>
      </c>
      <c r="C1256" s="701" t="s">
        <v>1244</v>
      </c>
      <c r="D1256" s="706"/>
      <c r="E1256" s="706"/>
      <c r="F1256" s="666" t="s">
        <v>1245</v>
      </c>
      <c r="G1256" s="666" t="s">
        <v>120</v>
      </c>
      <c r="H1256" s="671" t="s">
        <v>47</v>
      </c>
      <c r="I1256" s="761" t="s">
        <v>120</v>
      </c>
      <c r="J1256" s="762" t="s">
        <v>47</v>
      </c>
      <c r="K1256" s="671" t="s">
        <v>47</v>
      </c>
      <c r="L1256" s="672" t="s">
        <v>47</v>
      </c>
      <c r="M1256" s="671" t="s">
        <v>47</v>
      </c>
      <c r="N1256" s="700" t="s">
        <v>4010</v>
      </c>
      <c r="O1256" s="700">
        <v>3</v>
      </c>
      <c r="P1256" s="700">
        <f>VLOOKUP(O1256,LOI_LPH[],2,TRUE)</f>
        <v>200</v>
      </c>
    </row>
    <row r="1257" spans="1:16" ht="21.75" customHeight="1" outlineLevel="2" x14ac:dyDescent="0.2">
      <c r="A1257" s="634">
        <v>546</v>
      </c>
      <c r="B1257" s="705" t="s">
        <v>710</v>
      </c>
      <c r="C1257" s="634" t="s">
        <v>1244</v>
      </c>
      <c r="D1257" s="772"/>
      <c r="E1257" s="772"/>
      <c r="F1257" s="635" t="s">
        <v>1786</v>
      </c>
      <c r="G1257" s="705"/>
      <c r="H1257" s="639" t="s">
        <v>4021</v>
      </c>
      <c r="I1257" s="695"/>
      <c r="J1257" s="659"/>
      <c r="K1257" s="640" t="s">
        <v>3972</v>
      </c>
      <c r="L1257" s="659" t="s">
        <v>1648</v>
      </c>
      <c r="M1257" s="751" t="s">
        <v>1569</v>
      </c>
      <c r="N1257" s="822" t="s">
        <v>4010</v>
      </c>
      <c r="O1257" s="822">
        <v>5</v>
      </c>
      <c r="P1257" s="822">
        <f>VLOOKUP(O1257,LOI_LPH[],2,TRUE)</f>
        <v>300</v>
      </c>
    </row>
    <row r="1258" spans="1:16" ht="21.75" customHeight="1" outlineLevel="2" x14ac:dyDescent="0.2">
      <c r="A1258" s="634">
        <v>546</v>
      </c>
      <c r="B1258" s="705" t="s">
        <v>710</v>
      </c>
      <c r="C1258" s="634" t="s">
        <v>1244</v>
      </c>
      <c r="D1258" s="772"/>
      <c r="E1258" s="772"/>
      <c r="F1258" s="635" t="s">
        <v>3915</v>
      </c>
      <c r="G1258" s="705"/>
      <c r="H1258" s="639" t="s">
        <v>4021</v>
      </c>
      <c r="I1258" s="695"/>
      <c r="J1258" s="659"/>
      <c r="K1258" s="640" t="s">
        <v>1518</v>
      </c>
      <c r="L1258" s="659" t="s">
        <v>1564</v>
      </c>
      <c r="M1258" s="655" t="s">
        <v>1567</v>
      </c>
      <c r="N1258" s="689" t="s">
        <v>4010</v>
      </c>
      <c r="O1258" s="689">
        <v>5</v>
      </c>
      <c r="P1258" s="689">
        <f>VLOOKUP(O1258,LOI_LPH[],2,TRUE)</f>
        <v>300</v>
      </c>
    </row>
    <row r="1259" spans="1:16" ht="21.75" customHeight="1" outlineLevel="2" x14ac:dyDescent="0.2">
      <c r="A1259" s="634">
        <v>546</v>
      </c>
      <c r="B1259" s="705" t="s">
        <v>710</v>
      </c>
      <c r="C1259" s="634" t="s">
        <v>1244</v>
      </c>
      <c r="D1259" s="772"/>
      <c r="E1259" s="772"/>
      <c r="F1259" s="635" t="s">
        <v>2107</v>
      </c>
      <c r="G1259" s="705"/>
      <c r="H1259" s="639" t="s">
        <v>4021</v>
      </c>
      <c r="I1259" s="695"/>
      <c r="J1259" s="659"/>
      <c r="K1259" s="640" t="s">
        <v>3972</v>
      </c>
      <c r="L1259" s="659" t="s">
        <v>1564</v>
      </c>
      <c r="M1259" s="751" t="s">
        <v>1569</v>
      </c>
      <c r="N1259" s="689" t="s">
        <v>4010</v>
      </c>
      <c r="O1259" s="689">
        <v>5</v>
      </c>
      <c r="P1259" s="689">
        <f>VLOOKUP(O1259,LOI_LPH[],2,TRUE)</f>
        <v>300</v>
      </c>
    </row>
    <row r="1260" spans="1:16" ht="21.75" customHeight="1" outlineLevel="2" x14ac:dyDescent="0.25">
      <c r="A1260" s="634">
        <v>546</v>
      </c>
      <c r="B1260" s="705" t="s">
        <v>710</v>
      </c>
      <c r="C1260" s="634" t="s">
        <v>1244</v>
      </c>
      <c r="D1260" s="772"/>
      <c r="E1260" s="772"/>
      <c r="F1260" s="635" t="s">
        <v>1659</v>
      </c>
      <c r="G1260" s="705"/>
      <c r="H1260" s="639" t="s">
        <v>4021</v>
      </c>
      <c r="I1260" s="695" t="s">
        <v>1639</v>
      </c>
      <c r="J1260" s="659"/>
      <c r="K1260" s="655" t="s">
        <v>1641</v>
      </c>
      <c r="L1260" s="659" t="s">
        <v>1642</v>
      </c>
      <c r="M1260" s="751" t="s">
        <v>1569</v>
      </c>
      <c r="N1260" s="822" t="s">
        <v>4010</v>
      </c>
      <c r="O1260" s="822">
        <v>5</v>
      </c>
      <c r="P1260" s="822">
        <f>VLOOKUP(O1260,LOI_LPH[],2,TRUE)</f>
        <v>300</v>
      </c>
    </row>
    <row r="1261" spans="1:16" s="581" customFormat="1" ht="21.75" customHeight="1" outlineLevel="1" x14ac:dyDescent="0.25">
      <c r="A1261" s="627">
        <v>547</v>
      </c>
      <c r="B1261" s="628" t="s">
        <v>803</v>
      </c>
      <c r="C1261" s="627">
        <v>547</v>
      </c>
      <c r="D1261" s="629"/>
      <c r="E1261" s="629"/>
      <c r="F1261" s="628" t="s">
        <v>803</v>
      </c>
      <c r="G1261" s="628" t="s">
        <v>47</v>
      </c>
      <c r="H1261" s="763" t="s">
        <v>47</v>
      </c>
      <c r="I1261" s="763" t="s">
        <v>120</v>
      </c>
      <c r="J1261" s="764" t="s">
        <v>47</v>
      </c>
      <c r="K1261" s="763" t="s">
        <v>47</v>
      </c>
      <c r="L1261" s="764" t="s">
        <v>47</v>
      </c>
      <c r="M1261" s="763" t="s">
        <v>47</v>
      </c>
      <c r="N1261" s="633" t="s">
        <v>4011</v>
      </c>
      <c r="O1261" s="633">
        <v>3</v>
      </c>
      <c r="P1261" s="633">
        <f>VLOOKUP(O1261,LOI_LPH[],2,TRUE)</f>
        <v>200</v>
      </c>
    </row>
    <row r="1262" spans="1:16" s="580" customFormat="1" ht="21.75" customHeight="1" outlineLevel="2" x14ac:dyDescent="0.25">
      <c r="A1262" s="701">
        <v>547</v>
      </c>
      <c r="B1262" s="666" t="s">
        <v>803</v>
      </c>
      <c r="C1262" s="701" t="s">
        <v>1248</v>
      </c>
      <c r="D1262" s="706"/>
      <c r="E1262" s="706"/>
      <c r="F1262" s="666" t="s">
        <v>1249</v>
      </c>
      <c r="G1262" s="666"/>
      <c r="H1262" s="671"/>
      <c r="I1262" s="761"/>
      <c r="J1262" s="762"/>
      <c r="K1262" s="671"/>
      <c r="L1262" s="672"/>
      <c r="M1262" s="671"/>
      <c r="N1262" s="700" t="s">
        <v>4011</v>
      </c>
      <c r="O1262" s="700">
        <v>3</v>
      </c>
      <c r="P1262" s="700">
        <f>VLOOKUP(O1262,LOI_LPH[],2,TRUE)</f>
        <v>200</v>
      </c>
    </row>
    <row r="1263" spans="1:16" s="584" customFormat="1" ht="21.75" customHeight="1" outlineLevel="2" x14ac:dyDescent="0.2">
      <c r="A1263" s="711">
        <v>547</v>
      </c>
      <c r="B1263" s="712" t="s">
        <v>803</v>
      </c>
      <c r="C1263" s="711" t="s">
        <v>1250</v>
      </c>
      <c r="D1263" s="820"/>
      <c r="E1263" s="820"/>
      <c r="F1263" s="712" t="s">
        <v>1251</v>
      </c>
      <c r="G1263" s="712" t="s">
        <v>66</v>
      </c>
      <c r="H1263" s="711" t="s">
        <v>47</v>
      </c>
      <c r="I1263" s="711" t="s">
        <v>120</v>
      </c>
      <c r="J1263" s="757" t="s">
        <v>47</v>
      </c>
      <c r="K1263" s="711" t="s">
        <v>47</v>
      </c>
      <c r="L1263" s="757" t="s">
        <v>47</v>
      </c>
      <c r="M1263" s="711" t="s">
        <v>47</v>
      </c>
      <c r="N1263" s="757" t="s">
        <v>4011</v>
      </c>
      <c r="O1263" s="757">
        <v>3</v>
      </c>
      <c r="P1263" s="757">
        <f>VLOOKUP(O1263,LOI_LPH[],2,TRUE)</f>
        <v>200</v>
      </c>
    </row>
    <row r="1264" spans="1:16" s="584" customFormat="1" ht="21.75" customHeight="1" outlineLevel="2" x14ac:dyDescent="0.2">
      <c r="A1264" s="711">
        <v>547</v>
      </c>
      <c r="B1264" s="712" t="s">
        <v>803</v>
      </c>
      <c r="C1264" s="711" t="s">
        <v>1252</v>
      </c>
      <c r="D1264" s="820"/>
      <c r="E1264" s="820"/>
      <c r="F1264" s="712" t="s">
        <v>1253</v>
      </c>
      <c r="G1264" s="712" t="s">
        <v>66</v>
      </c>
      <c r="H1264" s="711" t="s">
        <v>47</v>
      </c>
      <c r="I1264" s="711" t="s">
        <v>120</v>
      </c>
      <c r="J1264" s="757" t="s">
        <v>47</v>
      </c>
      <c r="K1264" s="711" t="s">
        <v>47</v>
      </c>
      <c r="L1264" s="757" t="s">
        <v>47</v>
      </c>
      <c r="M1264" s="711" t="s">
        <v>47</v>
      </c>
      <c r="N1264" s="757" t="s">
        <v>4011</v>
      </c>
      <c r="O1264" s="757">
        <v>3</v>
      </c>
      <c r="P1264" s="757">
        <f>VLOOKUP(O1264,LOI_LPH[],2,TRUE)</f>
        <v>200</v>
      </c>
    </row>
    <row r="1265" spans="1:16" s="580" customFormat="1" ht="21.75" customHeight="1" outlineLevel="2" x14ac:dyDescent="0.25">
      <c r="A1265" s="701">
        <v>547</v>
      </c>
      <c r="B1265" s="666" t="s">
        <v>803</v>
      </c>
      <c r="C1265" s="701" t="s">
        <v>1254</v>
      </c>
      <c r="D1265" s="706"/>
      <c r="E1265" s="706"/>
      <c r="F1265" s="666" t="s">
        <v>1255</v>
      </c>
      <c r="G1265" s="666"/>
      <c r="H1265" s="671"/>
      <c r="I1265" s="761"/>
      <c r="J1265" s="762"/>
      <c r="K1265" s="671"/>
      <c r="L1265" s="672"/>
      <c r="M1265" s="671"/>
      <c r="N1265" s="823" t="s">
        <v>4011</v>
      </c>
      <c r="O1265" s="823">
        <v>3</v>
      </c>
      <c r="P1265" s="823">
        <f>VLOOKUP(O1265,LOI_LPH[],2,TRUE)</f>
        <v>200</v>
      </c>
    </row>
    <row r="1266" spans="1:16" s="575" customFormat="1" ht="21.75" customHeight="1" outlineLevel="2" x14ac:dyDescent="0.2">
      <c r="A1266" s="634">
        <v>547</v>
      </c>
      <c r="B1266" s="705" t="s">
        <v>803</v>
      </c>
      <c r="C1266" s="634" t="s">
        <v>1254</v>
      </c>
      <c r="D1266" s="772"/>
      <c r="E1266" s="772"/>
      <c r="F1266" s="635" t="s">
        <v>2108</v>
      </c>
      <c r="G1266" s="705"/>
      <c r="H1266" s="639" t="s">
        <v>4021</v>
      </c>
      <c r="I1266" s="695"/>
      <c r="J1266" s="659"/>
      <c r="K1266" s="640" t="s">
        <v>3972</v>
      </c>
      <c r="L1266" s="659" t="s">
        <v>1568</v>
      </c>
      <c r="M1266" s="751" t="s">
        <v>1569</v>
      </c>
      <c r="N1266" s="689" t="s">
        <v>4011</v>
      </c>
      <c r="O1266" s="689">
        <v>5</v>
      </c>
      <c r="P1266" s="689">
        <f>VLOOKUP(O1266,LOI_LPH[],2,TRUE)</f>
        <v>300</v>
      </c>
    </row>
    <row r="1267" spans="1:16" ht="21.75" customHeight="1" outlineLevel="2" x14ac:dyDescent="0.2">
      <c r="A1267" s="634">
        <v>547</v>
      </c>
      <c r="B1267" s="705" t="s">
        <v>803</v>
      </c>
      <c r="C1267" s="634" t="s">
        <v>1254</v>
      </c>
      <c r="D1267" s="772"/>
      <c r="E1267" s="772"/>
      <c r="F1267" s="635" t="s">
        <v>2109</v>
      </c>
      <c r="G1267" s="705"/>
      <c r="H1267" s="639" t="s">
        <v>4021</v>
      </c>
      <c r="I1267" s="695"/>
      <c r="J1267" s="659"/>
      <c r="K1267" s="640" t="s">
        <v>3972</v>
      </c>
      <c r="L1267" s="659" t="s">
        <v>1568</v>
      </c>
      <c r="M1267" s="751" t="s">
        <v>1569</v>
      </c>
      <c r="N1267" s="689" t="s">
        <v>4011</v>
      </c>
      <c r="O1267" s="689">
        <v>5</v>
      </c>
      <c r="P1267" s="689">
        <f>VLOOKUP(O1267,LOI_LPH[],2,TRUE)</f>
        <v>300</v>
      </c>
    </row>
    <row r="1268" spans="1:16" ht="21.75" customHeight="1" outlineLevel="2" x14ac:dyDescent="0.2">
      <c r="A1268" s="634">
        <v>547</v>
      </c>
      <c r="B1268" s="705" t="s">
        <v>803</v>
      </c>
      <c r="C1268" s="634" t="s">
        <v>1254</v>
      </c>
      <c r="D1268" s="772"/>
      <c r="E1268" s="772"/>
      <c r="F1268" s="635" t="s">
        <v>2110</v>
      </c>
      <c r="G1268" s="705"/>
      <c r="H1268" s="639" t="s">
        <v>4021</v>
      </c>
      <c r="I1268" s="695"/>
      <c r="J1268" s="659"/>
      <c r="K1268" s="640" t="s">
        <v>3972</v>
      </c>
      <c r="L1268" s="659" t="s">
        <v>1568</v>
      </c>
      <c r="M1268" s="751" t="s">
        <v>1569</v>
      </c>
      <c r="N1268" s="689" t="s">
        <v>4011</v>
      </c>
      <c r="O1268" s="689">
        <v>5</v>
      </c>
      <c r="P1268" s="689">
        <f>VLOOKUP(O1268,LOI_LPH[],2,TRUE)</f>
        <v>300</v>
      </c>
    </row>
    <row r="1269" spans="1:16" ht="21.75" customHeight="1" outlineLevel="2" x14ac:dyDescent="0.2">
      <c r="A1269" s="634">
        <v>547</v>
      </c>
      <c r="B1269" s="705" t="s">
        <v>803</v>
      </c>
      <c r="C1269" s="634" t="s">
        <v>1254</v>
      </c>
      <c r="D1269" s="772"/>
      <c r="E1269" s="772"/>
      <c r="F1269" s="635" t="s">
        <v>1985</v>
      </c>
      <c r="G1269" s="705"/>
      <c r="H1269" s="639" t="s">
        <v>4021</v>
      </c>
      <c r="I1269" s="695"/>
      <c r="J1269" s="659"/>
      <c r="K1269" s="640" t="s">
        <v>3972</v>
      </c>
      <c r="L1269" s="659" t="s">
        <v>1568</v>
      </c>
      <c r="M1269" s="751" t="s">
        <v>1569</v>
      </c>
      <c r="N1269" s="689" t="s">
        <v>4011</v>
      </c>
      <c r="O1269" s="689">
        <v>5</v>
      </c>
      <c r="P1269" s="689">
        <f>VLOOKUP(O1269,LOI_LPH[],2,TRUE)</f>
        <v>300</v>
      </c>
    </row>
    <row r="1270" spans="1:16" s="581" customFormat="1" ht="21.75" customHeight="1" outlineLevel="1" x14ac:dyDescent="0.25">
      <c r="A1270" s="627">
        <v>548</v>
      </c>
      <c r="B1270" s="696" t="s">
        <v>930</v>
      </c>
      <c r="C1270" s="627">
        <v>548</v>
      </c>
      <c r="D1270" s="629"/>
      <c r="E1270" s="629"/>
      <c r="F1270" s="628" t="s">
        <v>930</v>
      </c>
      <c r="G1270" s="628" t="s">
        <v>120</v>
      </c>
      <c r="H1270" s="763" t="s">
        <v>47</v>
      </c>
      <c r="I1270" s="763" t="s">
        <v>120</v>
      </c>
      <c r="J1270" s="764" t="s">
        <v>47</v>
      </c>
      <c r="K1270" s="763" t="s">
        <v>47</v>
      </c>
      <c r="L1270" s="764" t="s">
        <v>47</v>
      </c>
      <c r="M1270" s="763" t="s">
        <v>47</v>
      </c>
      <c r="N1270" s="633" t="s">
        <v>3916</v>
      </c>
      <c r="O1270" s="633">
        <v>3</v>
      </c>
      <c r="P1270" s="633">
        <f>VLOOKUP(O1270,LOI_LPH[],2,TRUE)</f>
        <v>200</v>
      </c>
    </row>
    <row r="1271" spans="1:16" s="580" customFormat="1" ht="21.75" customHeight="1" outlineLevel="2" x14ac:dyDescent="0.25">
      <c r="A1271" s="701">
        <v>548</v>
      </c>
      <c r="B1271" s="666" t="s">
        <v>930</v>
      </c>
      <c r="C1271" s="701" t="s">
        <v>1257</v>
      </c>
      <c r="D1271" s="706"/>
      <c r="E1271" s="706"/>
      <c r="F1271" s="666" t="s">
        <v>968</v>
      </c>
      <c r="G1271" s="666" t="s">
        <v>120</v>
      </c>
      <c r="H1271" s="671" t="s">
        <v>47</v>
      </c>
      <c r="I1271" s="761" t="s">
        <v>120</v>
      </c>
      <c r="J1271" s="762" t="s">
        <v>47</v>
      </c>
      <c r="K1271" s="671" t="s">
        <v>47</v>
      </c>
      <c r="L1271" s="672" t="s">
        <v>47</v>
      </c>
      <c r="M1271" s="671" t="s">
        <v>47</v>
      </c>
      <c r="N1271" s="823" t="s">
        <v>3916</v>
      </c>
      <c r="O1271" s="823">
        <v>3</v>
      </c>
      <c r="P1271" s="823">
        <f>VLOOKUP(O1271,LOI_LPH[],2,TRUE)</f>
        <v>200</v>
      </c>
    </row>
    <row r="1272" spans="1:16" ht="21.75" customHeight="1" outlineLevel="2" x14ac:dyDescent="0.2">
      <c r="A1272" s="634">
        <v>548</v>
      </c>
      <c r="B1272" s="705" t="s">
        <v>930</v>
      </c>
      <c r="C1272" s="634" t="s">
        <v>1257</v>
      </c>
      <c r="D1272" s="772"/>
      <c r="E1272" s="772"/>
      <c r="F1272" s="635" t="s">
        <v>1647</v>
      </c>
      <c r="G1272" s="705"/>
      <c r="H1272" s="639" t="s">
        <v>4021</v>
      </c>
      <c r="I1272" s="695"/>
      <c r="J1272" s="659"/>
      <c r="K1272" s="640" t="s">
        <v>3972</v>
      </c>
      <c r="L1272" s="659" t="s">
        <v>1648</v>
      </c>
      <c r="M1272" s="655" t="s">
        <v>1569</v>
      </c>
      <c r="N1272" s="689" t="s">
        <v>3916</v>
      </c>
      <c r="O1272" s="689">
        <v>5</v>
      </c>
      <c r="P1272" s="689">
        <f>VLOOKUP(O1272,LOI_LPH[],2,TRUE)</f>
        <v>300</v>
      </c>
    </row>
    <row r="1273" spans="1:16" ht="21.75" customHeight="1" outlineLevel="2" x14ac:dyDescent="0.2">
      <c r="A1273" s="634">
        <v>548</v>
      </c>
      <c r="B1273" s="705" t="s">
        <v>930</v>
      </c>
      <c r="C1273" s="634" t="s">
        <v>1257</v>
      </c>
      <c r="D1273" s="772"/>
      <c r="E1273" s="772"/>
      <c r="F1273" s="635" t="s">
        <v>1637</v>
      </c>
      <c r="G1273" s="705"/>
      <c r="H1273" s="639" t="s">
        <v>4021</v>
      </c>
      <c r="I1273" s="695"/>
      <c r="J1273" s="659"/>
      <c r="K1273" s="640" t="s">
        <v>3972</v>
      </c>
      <c r="L1273" s="659" t="s">
        <v>4057</v>
      </c>
      <c r="M1273" s="655" t="s">
        <v>1569</v>
      </c>
      <c r="N1273" s="689" t="s">
        <v>3916</v>
      </c>
      <c r="O1273" s="689">
        <v>5</v>
      </c>
      <c r="P1273" s="689">
        <f>VLOOKUP(O1273,LOI_LPH[],2,TRUE)</f>
        <v>300</v>
      </c>
    </row>
    <row r="1274" spans="1:16" ht="21.75" customHeight="1" outlineLevel="2" x14ac:dyDescent="0.2">
      <c r="A1274" s="634">
        <v>548</v>
      </c>
      <c r="B1274" s="705" t="s">
        <v>930</v>
      </c>
      <c r="C1274" s="634" t="s">
        <v>1257</v>
      </c>
      <c r="D1274" s="772"/>
      <c r="E1274" s="772"/>
      <c r="F1274" s="635" t="s">
        <v>1671</v>
      </c>
      <c r="G1274" s="705"/>
      <c r="H1274" s="639" t="s">
        <v>4021</v>
      </c>
      <c r="I1274" s="695"/>
      <c r="J1274" s="659"/>
      <c r="K1274" s="640" t="s">
        <v>3972</v>
      </c>
      <c r="L1274" s="659" t="s">
        <v>2030</v>
      </c>
      <c r="M1274" s="655" t="s">
        <v>1569</v>
      </c>
      <c r="N1274" s="689" t="s">
        <v>3916</v>
      </c>
      <c r="O1274" s="689">
        <v>5</v>
      </c>
      <c r="P1274" s="689">
        <f>VLOOKUP(O1274,LOI_LPH[],2,TRUE)</f>
        <v>300</v>
      </c>
    </row>
    <row r="1275" spans="1:16" ht="21.75" customHeight="1" outlineLevel="2" x14ac:dyDescent="0.2">
      <c r="A1275" s="634">
        <v>548</v>
      </c>
      <c r="B1275" s="705" t="s">
        <v>930</v>
      </c>
      <c r="C1275" s="634" t="s">
        <v>1257</v>
      </c>
      <c r="D1275" s="772"/>
      <c r="E1275" s="772"/>
      <c r="F1275" s="635" t="s">
        <v>1657</v>
      </c>
      <c r="G1275" s="705"/>
      <c r="H1275" s="639" t="s">
        <v>4021</v>
      </c>
      <c r="I1275" s="695"/>
      <c r="J1275" s="659"/>
      <c r="K1275" s="640" t="s">
        <v>3972</v>
      </c>
      <c r="L1275" s="659" t="s">
        <v>4058</v>
      </c>
      <c r="M1275" s="655" t="s">
        <v>1569</v>
      </c>
      <c r="N1275" s="822" t="s">
        <v>3916</v>
      </c>
      <c r="O1275" s="822">
        <v>5</v>
      </c>
      <c r="P1275" s="822">
        <f>VLOOKUP(O1275,LOI_LPH[],2,TRUE)</f>
        <v>300</v>
      </c>
    </row>
    <row r="1276" spans="1:16" s="579" customFormat="1" ht="21.75" customHeight="1" outlineLevel="2" x14ac:dyDescent="0.2">
      <c r="A1276" s="701">
        <v>548</v>
      </c>
      <c r="B1276" s="666" t="s">
        <v>930</v>
      </c>
      <c r="C1276" s="701" t="s">
        <v>1258</v>
      </c>
      <c r="D1276" s="706"/>
      <c r="E1276" s="706"/>
      <c r="F1276" s="666" t="s">
        <v>1259</v>
      </c>
      <c r="G1276" s="666" t="s">
        <v>319</v>
      </c>
      <c r="H1276" s="671" t="s">
        <v>47</v>
      </c>
      <c r="I1276" s="761" t="s">
        <v>347</v>
      </c>
      <c r="J1276" s="762" t="s">
        <v>47</v>
      </c>
      <c r="K1276" s="671" t="s">
        <v>47</v>
      </c>
      <c r="L1276" s="672" t="s">
        <v>47</v>
      </c>
      <c r="M1276" s="671" t="s">
        <v>47</v>
      </c>
      <c r="N1276" s="700" t="s">
        <v>3916</v>
      </c>
      <c r="O1276" s="700">
        <v>3</v>
      </c>
      <c r="P1276" s="700">
        <f>VLOOKUP(O1276,LOI_LPH[],2,TRUE)</f>
        <v>200</v>
      </c>
    </row>
    <row r="1277" spans="1:16" s="584" customFormat="1" ht="21.75" customHeight="1" outlineLevel="2" x14ac:dyDescent="0.2">
      <c r="A1277" s="711">
        <v>548</v>
      </c>
      <c r="B1277" s="712" t="s">
        <v>930</v>
      </c>
      <c r="C1277" s="711" t="s">
        <v>1260</v>
      </c>
      <c r="D1277" s="820"/>
      <c r="E1277" s="820"/>
      <c r="F1277" s="712" t="s">
        <v>4042</v>
      </c>
      <c r="G1277" s="712"/>
      <c r="H1277" s="711" t="s">
        <v>47</v>
      </c>
      <c r="I1277" s="711"/>
      <c r="J1277" s="757"/>
      <c r="K1277" s="711" t="s">
        <v>3972</v>
      </c>
      <c r="L1277" s="757" t="s">
        <v>1648</v>
      </c>
      <c r="M1277" s="711" t="s">
        <v>1569</v>
      </c>
      <c r="N1277" s="757" t="s">
        <v>3916</v>
      </c>
      <c r="O1277" s="757">
        <v>5</v>
      </c>
      <c r="P1277" s="757">
        <f>VLOOKUP(O1277,LOI_LPH[],2,TRUE)</f>
        <v>300</v>
      </c>
    </row>
    <row r="1278" spans="1:16" s="584" customFormat="1" ht="21.75" customHeight="1" outlineLevel="2" x14ac:dyDescent="0.2">
      <c r="A1278" s="711">
        <v>548</v>
      </c>
      <c r="B1278" s="712" t="s">
        <v>930</v>
      </c>
      <c r="C1278" s="711" t="s">
        <v>1262</v>
      </c>
      <c r="D1278" s="820"/>
      <c r="E1278" s="820"/>
      <c r="F1278" s="712" t="s">
        <v>4043</v>
      </c>
      <c r="G1278" s="712"/>
      <c r="H1278" s="711" t="s">
        <v>47</v>
      </c>
      <c r="I1278" s="711"/>
      <c r="J1278" s="757"/>
      <c r="K1278" s="711" t="s">
        <v>3972</v>
      </c>
      <c r="L1278" s="757" t="s">
        <v>1648</v>
      </c>
      <c r="M1278" s="711" t="s">
        <v>1569</v>
      </c>
      <c r="N1278" s="757" t="s">
        <v>3916</v>
      </c>
      <c r="O1278" s="757">
        <v>5</v>
      </c>
      <c r="P1278" s="757">
        <f>VLOOKUP(O1278,LOI_LPH[],2,TRUE)</f>
        <v>300</v>
      </c>
    </row>
    <row r="1279" spans="1:16" ht="21.75" customHeight="1" outlineLevel="2" x14ac:dyDescent="0.2">
      <c r="A1279" s="634">
        <v>548</v>
      </c>
      <c r="B1279" s="705" t="s">
        <v>930</v>
      </c>
      <c r="C1279" s="634" t="s">
        <v>1260</v>
      </c>
      <c r="D1279" s="772"/>
      <c r="E1279" s="772"/>
      <c r="F1279" s="635" t="s">
        <v>1647</v>
      </c>
      <c r="G1279" s="705"/>
      <c r="H1279" s="639" t="s">
        <v>4021</v>
      </c>
      <c r="I1279" s="695"/>
      <c r="J1279" s="659"/>
      <c r="K1279" s="640" t="s">
        <v>3972</v>
      </c>
      <c r="L1279" s="659" t="s">
        <v>1648</v>
      </c>
      <c r="M1279" s="655" t="s">
        <v>1569</v>
      </c>
      <c r="N1279" s="689" t="s">
        <v>3916</v>
      </c>
      <c r="O1279" s="689">
        <v>5</v>
      </c>
      <c r="P1279" s="689">
        <f>VLOOKUP(O1279,LOI_LPH[],2,TRUE)</f>
        <v>300</v>
      </c>
    </row>
    <row r="1280" spans="1:16" ht="21.75" customHeight="1" outlineLevel="2" x14ac:dyDescent="0.2">
      <c r="A1280" s="634">
        <v>548</v>
      </c>
      <c r="B1280" s="705" t="s">
        <v>930</v>
      </c>
      <c r="C1280" s="634" t="s">
        <v>1260</v>
      </c>
      <c r="D1280" s="772"/>
      <c r="E1280" s="772"/>
      <c r="F1280" s="635" t="s">
        <v>1637</v>
      </c>
      <c r="G1280" s="705"/>
      <c r="H1280" s="639" t="s">
        <v>4021</v>
      </c>
      <c r="I1280" s="695"/>
      <c r="J1280" s="659"/>
      <c r="K1280" s="640" t="s">
        <v>3972</v>
      </c>
      <c r="L1280" s="659" t="s">
        <v>4057</v>
      </c>
      <c r="M1280" s="655" t="s">
        <v>1569</v>
      </c>
      <c r="N1280" s="689" t="s">
        <v>3916</v>
      </c>
      <c r="O1280" s="689">
        <v>5</v>
      </c>
      <c r="P1280" s="689">
        <f>VLOOKUP(O1280,LOI_LPH[],2,TRUE)</f>
        <v>300</v>
      </c>
    </row>
    <row r="1281" spans="1:16" ht="21.75" customHeight="1" outlineLevel="2" x14ac:dyDescent="0.2">
      <c r="A1281" s="634">
        <v>548</v>
      </c>
      <c r="B1281" s="705" t="s">
        <v>930</v>
      </c>
      <c r="C1281" s="634" t="s">
        <v>1260</v>
      </c>
      <c r="D1281" s="772"/>
      <c r="E1281" s="772"/>
      <c r="F1281" s="635" t="s">
        <v>1671</v>
      </c>
      <c r="G1281" s="705"/>
      <c r="H1281" s="639" t="s">
        <v>4021</v>
      </c>
      <c r="I1281" s="695"/>
      <c r="J1281" s="659"/>
      <c r="K1281" s="640" t="s">
        <v>3972</v>
      </c>
      <c r="L1281" s="659" t="s">
        <v>2030</v>
      </c>
      <c r="M1281" s="655" t="s">
        <v>1569</v>
      </c>
      <c r="N1281" s="689" t="s">
        <v>3916</v>
      </c>
      <c r="O1281" s="689">
        <v>5</v>
      </c>
      <c r="P1281" s="689">
        <f>VLOOKUP(O1281,LOI_LPH[],2,TRUE)</f>
        <v>300</v>
      </c>
    </row>
    <row r="1282" spans="1:16" s="575" customFormat="1" ht="21.75" customHeight="1" outlineLevel="2" x14ac:dyDescent="0.2">
      <c r="A1282" s="634">
        <v>548</v>
      </c>
      <c r="B1282" s="705" t="s">
        <v>930</v>
      </c>
      <c r="C1282" s="634" t="s">
        <v>1260</v>
      </c>
      <c r="D1282" s="772"/>
      <c r="E1282" s="772"/>
      <c r="F1282" s="635" t="s">
        <v>1657</v>
      </c>
      <c r="G1282" s="705"/>
      <c r="H1282" s="639" t="s">
        <v>4021</v>
      </c>
      <c r="I1282" s="695"/>
      <c r="J1282" s="659"/>
      <c r="K1282" s="640" t="s">
        <v>3972</v>
      </c>
      <c r="L1282" s="659" t="s">
        <v>4058</v>
      </c>
      <c r="M1282" s="655" t="s">
        <v>1569</v>
      </c>
      <c r="N1282" s="689" t="s">
        <v>3916</v>
      </c>
      <c r="O1282" s="689">
        <v>5</v>
      </c>
      <c r="P1282" s="689">
        <f>VLOOKUP(O1282,LOI_LPH[],2,TRUE)</f>
        <v>300</v>
      </c>
    </row>
    <row r="1283" spans="1:16" s="579" customFormat="1" ht="21.75" customHeight="1" outlineLevel="2" x14ac:dyDescent="0.2">
      <c r="A1283" s="701">
        <v>548</v>
      </c>
      <c r="B1283" s="666" t="s">
        <v>930</v>
      </c>
      <c r="C1283" s="701" t="s">
        <v>1264</v>
      </c>
      <c r="D1283" s="706"/>
      <c r="E1283" s="706"/>
      <c r="F1283" s="666" t="s">
        <v>1265</v>
      </c>
      <c r="G1283" s="666" t="s">
        <v>120</v>
      </c>
      <c r="H1283" s="671" t="s">
        <v>47</v>
      </c>
      <c r="I1283" s="761" t="s">
        <v>120</v>
      </c>
      <c r="J1283" s="762" t="s">
        <v>47</v>
      </c>
      <c r="K1283" s="671" t="s">
        <v>47</v>
      </c>
      <c r="L1283" s="672" t="s">
        <v>47</v>
      </c>
      <c r="M1283" s="671" t="s">
        <v>47</v>
      </c>
      <c r="N1283" s="700" t="s">
        <v>3916</v>
      </c>
      <c r="O1283" s="700">
        <v>3</v>
      </c>
      <c r="P1283" s="700">
        <f>VLOOKUP(O1283,LOI_LPH[],2,TRUE)</f>
        <v>200</v>
      </c>
    </row>
    <row r="1284" spans="1:16" s="579" customFormat="1" ht="21.75" customHeight="1" outlineLevel="2" x14ac:dyDescent="0.2">
      <c r="A1284" s="701">
        <v>548</v>
      </c>
      <c r="B1284" s="666" t="s">
        <v>930</v>
      </c>
      <c r="C1284" s="701" t="s">
        <v>1266</v>
      </c>
      <c r="D1284" s="706"/>
      <c r="E1284" s="706"/>
      <c r="F1284" s="666" t="s">
        <v>1267</v>
      </c>
      <c r="G1284" s="666" t="s">
        <v>120</v>
      </c>
      <c r="H1284" s="671" t="s">
        <v>47</v>
      </c>
      <c r="I1284" s="761" t="s">
        <v>120</v>
      </c>
      <c r="J1284" s="762" t="s">
        <v>47</v>
      </c>
      <c r="K1284" s="671" t="s">
        <v>47</v>
      </c>
      <c r="L1284" s="672" t="s">
        <v>47</v>
      </c>
      <c r="M1284" s="671" t="s">
        <v>47</v>
      </c>
      <c r="N1284" s="700" t="s">
        <v>3916</v>
      </c>
      <c r="O1284" s="700">
        <v>3</v>
      </c>
      <c r="P1284" s="700">
        <f>VLOOKUP(O1284,LOI_LPH[],2,TRUE)</f>
        <v>200</v>
      </c>
    </row>
    <row r="1285" spans="1:16" s="575" customFormat="1" ht="21.75" customHeight="1" outlineLevel="2" x14ac:dyDescent="0.2">
      <c r="A1285" s="634">
        <v>548</v>
      </c>
      <c r="B1285" s="705" t="s">
        <v>930</v>
      </c>
      <c r="C1285" s="657" t="s">
        <v>1266</v>
      </c>
      <c r="D1285" s="690"/>
      <c r="E1285" s="690"/>
      <c r="F1285" s="635" t="s">
        <v>1647</v>
      </c>
      <c r="G1285" s="705"/>
      <c r="H1285" s="639" t="s">
        <v>4021</v>
      </c>
      <c r="I1285" s="695"/>
      <c r="J1285" s="659"/>
      <c r="K1285" s="640" t="s">
        <v>3972</v>
      </c>
      <c r="L1285" s="659" t="s">
        <v>1648</v>
      </c>
      <c r="M1285" s="655" t="s">
        <v>1569</v>
      </c>
      <c r="N1285" s="689" t="s">
        <v>3916</v>
      </c>
      <c r="O1285" s="689">
        <v>5</v>
      </c>
      <c r="P1285" s="689">
        <f>VLOOKUP(O1285,LOI_LPH[],2,TRUE)</f>
        <v>300</v>
      </c>
    </row>
    <row r="1286" spans="1:16" s="575" customFormat="1" ht="21.75" customHeight="1" outlineLevel="2" x14ac:dyDescent="0.2">
      <c r="A1286" s="634">
        <v>548</v>
      </c>
      <c r="B1286" s="705" t="s">
        <v>930</v>
      </c>
      <c r="C1286" s="657" t="s">
        <v>1266</v>
      </c>
      <c r="D1286" s="690"/>
      <c r="E1286" s="690"/>
      <c r="F1286" s="635" t="s">
        <v>1637</v>
      </c>
      <c r="G1286" s="705"/>
      <c r="H1286" s="639" t="s">
        <v>4021</v>
      </c>
      <c r="I1286" s="695"/>
      <c r="J1286" s="659"/>
      <c r="K1286" s="640" t="s">
        <v>3972</v>
      </c>
      <c r="L1286" s="659" t="s">
        <v>4057</v>
      </c>
      <c r="M1286" s="655" t="s">
        <v>1569</v>
      </c>
      <c r="N1286" s="689" t="s">
        <v>3916</v>
      </c>
      <c r="O1286" s="689">
        <v>5</v>
      </c>
      <c r="P1286" s="689">
        <f>VLOOKUP(O1286,LOI_LPH[],2,TRUE)</f>
        <v>300</v>
      </c>
    </row>
    <row r="1287" spans="1:16" ht="21.75" customHeight="1" outlineLevel="2" x14ac:dyDescent="0.2">
      <c r="A1287" s="634">
        <v>548</v>
      </c>
      <c r="B1287" s="705" t="s">
        <v>930</v>
      </c>
      <c r="C1287" s="657" t="s">
        <v>1266</v>
      </c>
      <c r="D1287" s="690"/>
      <c r="E1287" s="690"/>
      <c r="F1287" s="635" t="s">
        <v>1671</v>
      </c>
      <c r="G1287" s="705"/>
      <c r="H1287" s="639" t="s">
        <v>4021</v>
      </c>
      <c r="I1287" s="695"/>
      <c r="J1287" s="659"/>
      <c r="K1287" s="640" t="s">
        <v>3972</v>
      </c>
      <c r="L1287" s="659" t="s">
        <v>2030</v>
      </c>
      <c r="M1287" s="655" t="s">
        <v>1569</v>
      </c>
      <c r="N1287" s="689" t="s">
        <v>3916</v>
      </c>
      <c r="O1287" s="689">
        <v>5</v>
      </c>
      <c r="P1287" s="689">
        <f>VLOOKUP(O1287,LOI_LPH[],2,TRUE)</f>
        <v>300</v>
      </c>
    </row>
    <row r="1288" spans="1:16" s="581" customFormat="1" ht="21.75" customHeight="1" outlineLevel="1" x14ac:dyDescent="0.25">
      <c r="A1288" s="627">
        <v>549</v>
      </c>
      <c r="B1288" s="628" t="s">
        <v>1204</v>
      </c>
      <c r="C1288" s="627">
        <v>549</v>
      </c>
      <c r="D1288" s="629"/>
      <c r="E1288" s="629"/>
      <c r="F1288" s="628" t="s">
        <v>1204</v>
      </c>
      <c r="G1288" s="628" t="s">
        <v>324</v>
      </c>
      <c r="H1288" s="763" t="s">
        <v>47</v>
      </c>
      <c r="I1288" s="763" t="s">
        <v>120</v>
      </c>
      <c r="J1288" s="764" t="s">
        <v>47</v>
      </c>
      <c r="K1288" s="763" t="s">
        <v>47</v>
      </c>
      <c r="L1288" s="764" t="s">
        <v>47</v>
      </c>
      <c r="M1288" s="763" t="s">
        <v>47</v>
      </c>
      <c r="N1288" s="633" t="s">
        <v>4011</v>
      </c>
      <c r="O1288" s="633">
        <v>3</v>
      </c>
      <c r="P1288" s="633">
        <f>VLOOKUP(O1288,LOI_LPH[],2,TRUE)</f>
        <v>200</v>
      </c>
    </row>
    <row r="1289" spans="1:16" s="577" customFormat="1" ht="21.75" customHeight="1" outlineLevel="1" x14ac:dyDescent="0.2">
      <c r="A1289" s="718">
        <v>550</v>
      </c>
      <c r="B1289" s="717" t="s">
        <v>1213</v>
      </c>
      <c r="C1289" s="718">
        <v>550</v>
      </c>
      <c r="D1289" s="719"/>
      <c r="E1289" s="719"/>
      <c r="F1289" s="720" t="s">
        <v>1213</v>
      </c>
      <c r="G1289" s="720" t="s">
        <v>47</v>
      </c>
      <c r="H1289" s="785" t="s">
        <v>47</v>
      </c>
      <c r="I1289" s="785" t="s">
        <v>47</v>
      </c>
      <c r="J1289" s="786" t="s">
        <v>47</v>
      </c>
      <c r="K1289" s="785" t="s">
        <v>47</v>
      </c>
      <c r="L1289" s="786" t="s">
        <v>47</v>
      </c>
      <c r="M1289" s="785" t="s">
        <v>47</v>
      </c>
      <c r="N1289" s="724" t="s">
        <v>47</v>
      </c>
      <c r="O1289" s="724" t="s">
        <v>47</v>
      </c>
      <c r="P1289" s="724" t="str">
        <f>VLOOKUP(O1289,LOI_LPH[],2,TRUE)</f>
        <v>-</v>
      </c>
    </row>
    <row r="1290" spans="1:16" s="577" customFormat="1" ht="21.75" customHeight="1" outlineLevel="1" x14ac:dyDescent="0.2">
      <c r="A1290" s="627">
        <v>551</v>
      </c>
      <c r="B1290" s="628" t="s">
        <v>240</v>
      </c>
      <c r="C1290" s="627">
        <v>551</v>
      </c>
      <c r="D1290" s="629"/>
      <c r="E1290" s="629"/>
      <c r="F1290" s="628" t="s">
        <v>240</v>
      </c>
      <c r="G1290" s="628" t="s">
        <v>120</v>
      </c>
      <c r="H1290" s="763" t="s">
        <v>47</v>
      </c>
      <c r="I1290" s="763" t="s">
        <v>120</v>
      </c>
      <c r="J1290" s="764" t="s">
        <v>47</v>
      </c>
      <c r="K1290" s="763" t="s">
        <v>47</v>
      </c>
      <c r="L1290" s="764" t="s">
        <v>47</v>
      </c>
      <c r="M1290" s="763" t="s">
        <v>47</v>
      </c>
      <c r="N1290" s="633" t="s">
        <v>4017</v>
      </c>
      <c r="O1290" s="633">
        <v>3</v>
      </c>
      <c r="P1290" s="633">
        <f>VLOOKUP(O1290,LOI_LPH[],2,TRUE)</f>
        <v>200</v>
      </c>
    </row>
    <row r="1291" spans="1:16" s="579" customFormat="1" ht="21.75" customHeight="1" outlineLevel="2" x14ac:dyDescent="0.2">
      <c r="A1291" s="701">
        <v>551</v>
      </c>
      <c r="B1291" s="666" t="s">
        <v>240</v>
      </c>
      <c r="C1291" s="701" t="s">
        <v>1276</v>
      </c>
      <c r="D1291" s="706"/>
      <c r="E1291" s="706"/>
      <c r="F1291" s="666" t="s">
        <v>1277</v>
      </c>
      <c r="G1291" s="666" t="s">
        <v>120</v>
      </c>
      <c r="H1291" s="671" t="s">
        <v>47</v>
      </c>
      <c r="I1291" s="761" t="s">
        <v>120</v>
      </c>
      <c r="J1291" s="762" t="s">
        <v>47</v>
      </c>
      <c r="K1291" s="671" t="s">
        <v>47</v>
      </c>
      <c r="L1291" s="672" t="s">
        <v>47</v>
      </c>
      <c r="M1291" s="671" t="s">
        <v>47</v>
      </c>
      <c r="N1291" s="700" t="s">
        <v>4017</v>
      </c>
      <c r="O1291" s="700">
        <v>3</v>
      </c>
      <c r="P1291" s="700">
        <f>VLOOKUP(O1291,LOI_LPH[],2,TRUE)</f>
        <v>200</v>
      </c>
    </row>
    <row r="1292" spans="1:16" s="577" customFormat="1" ht="21.75" customHeight="1" outlineLevel="1" x14ac:dyDescent="0.2">
      <c r="A1292" s="627">
        <v>552</v>
      </c>
      <c r="B1292" s="628" t="s">
        <v>244</v>
      </c>
      <c r="C1292" s="627">
        <v>552</v>
      </c>
      <c r="D1292" s="629"/>
      <c r="E1292" s="629"/>
      <c r="F1292" s="628" t="s">
        <v>244</v>
      </c>
      <c r="G1292" s="628" t="s">
        <v>120</v>
      </c>
      <c r="H1292" s="763" t="s">
        <v>47</v>
      </c>
      <c r="I1292" s="763" t="s">
        <v>120</v>
      </c>
      <c r="J1292" s="764" t="s">
        <v>47</v>
      </c>
      <c r="K1292" s="763" t="s">
        <v>47</v>
      </c>
      <c r="L1292" s="764" t="s">
        <v>47</v>
      </c>
      <c r="M1292" s="763" t="s">
        <v>47</v>
      </c>
      <c r="N1292" s="633" t="s">
        <v>4017</v>
      </c>
      <c r="O1292" s="633">
        <v>3</v>
      </c>
      <c r="P1292" s="633">
        <f>VLOOKUP(O1292,LOI_LPH[],2,TRUE)</f>
        <v>200</v>
      </c>
    </row>
    <row r="1293" spans="1:16" s="577" customFormat="1" ht="21.75" customHeight="1" outlineLevel="1" x14ac:dyDescent="0.2">
      <c r="A1293" s="627">
        <v>559</v>
      </c>
      <c r="B1293" s="628" t="s">
        <v>1283</v>
      </c>
      <c r="C1293" s="627">
        <v>559</v>
      </c>
      <c r="D1293" s="629"/>
      <c r="E1293" s="629"/>
      <c r="F1293" s="628" t="s">
        <v>1283</v>
      </c>
      <c r="G1293" s="628" t="s">
        <v>120</v>
      </c>
      <c r="H1293" s="763" t="s">
        <v>47</v>
      </c>
      <c r="I1293" s="763" t="s">
        <v>120</v>
      </c>
      <c r="J1293" s="764" t="s">
        <v>47</v>
      </c>
      <c r="K1293" s="763" t="s">
        <v>47</v>
      </c>
      <c r="L1293" s="764" t="s">
        <v>47</v>
      </c>
      <c r="M1293" s="763" t="s">
        <v>47</v>
      </c>
      <c r="N1293" s="633" t="s">
        <v>4017</v>
      </c>
      <c r="O1293" s="633">
        <v>3</v>
      </c>
      <c r="P1293" s="633">
        <f>VLOOKUP(O1293,LOI_LPH[],2,TRUE)</f>
        <v>200</v>
      </c>
    </row>
    <row r="1294" spans="1:16" s="581" customFormat="1" ht="21.75" customHeight="1" outlineLevel="1" x14ac:dyDescent="0.25">
      <c r="A1294" s="718">
        <v>560</v>
      </c>
      <c r="B1294" s="720" t="s">
        <v>1312</v>
      </c>
      <c r="C1294" s="718">
        <v>560</v>
      </c>
      <c r="D1294" s="719"/>
      <c r="E1294" s="719"/>
      <c r="F1294" s="720" t="s">
        <v>1312</v>
      </c>
      <c r="G1294" s="720" t="s">
        <v>47</v>
      </c>
      <c r="H1294" s="785" t="s">
        <v>47</v>
      </c>
      <c r="I1294" s="785" t="s">
        <v>47</v>
      </c>
      <c r="J1294" s="786" t="s">
        <v>47</v>
      </c>
      <c r="K1294" s="785" t="s">
        <v>47</v>
      </c>
      <c r="L1294" s="786" t="s">
        <v>47</v>
      </c>
      <c r="M1294" s="785" t="s">
        <v>47</v>
      </c>
      <c r="N1294" s="787" t="s">
        <v>47</v>
      </c>
      <c r="O1294" s="787" t="s">
        <v>47</v>
      </c>
      <c r="P1294" s="787" t="str">
        <f>VLOOKUP(O1294,LOI_LPH[],2,TRUE)</f>
        <v>-</v>
      </c>
    </row>
    <row r="1295" spans="1:16" s="577" customFormat="1" ht="21.75" customHeight="1" outlineLevel="1" x14ac:dyDescent="0.2">
      <c r="A1295" s="627">
        <v>561</v>
      </c>
      <c r="B1295" s="628" t="s">
        <v>1314</v>
      </c>
      <c r="C1295" s="627">
        <v>561</v>
      </c>
      <c r="D1295" s="629"/>
      <c r="E1295" s="629"/>
      <c r="F1295" s="628" t="s">
        <v>1314</v>
      </c>
      <c r="G1295" s="628" t="s">
        <v>120</v>
      </c>
      <c r="H1295" s="763" t="s">
        <v>47</v>
      </c>
      <c r="I1295" s="628" t="s">
        <v>120</v>
      </c>
      <c r="J1295" s="764" t="s">
        <v>47</v>
      </c>
      <c r="K1295" s="763" t="s">
        <v>47</v>
      </c>
      <c r="L1295" s="764" t="s">
        <v>47</v>
      </c>
      <c r="M1295" s="763" t="s">
        <v>47</v>
      </c>
      <c r="N1295" s="633" t="s">
        <v>47</v>
      </c>
      <c r="O1295" s="633" t="s">
        <v>47</v>
      </c>
      <c r="P1295" s="633" t="str">
        <f>VLOOKUP(O1295,LOI_LPH[],2,TRUE)</f>
        <v>-</v>
      </c>
    </row>
    <row r="1296" spans="1:16" s="577" customFormat="1" ht="21.75" customHeight="1" outlineLevel="1" x14ac:dyDescent="0.2">
      <c r="A1296" s="627">
        <v>562</v>
      </c>
      <c r="B1296" s="628" t="s">
        <v>1316</v>
      </c>
      <c r="C1296" s="627">
        <v>562</v>
      </c>
      <c r="D1296" s="629"/>
      <c r="E1296" s="629"/>
      <c r="F1296" s="628" t="s">
        <v>1316</v>
      </c>
      <c r="G1296" s="628" t="s">
        <v>120</v>
      </c>
      <c r="H1296" s="763" t="s">
        <v>47</v>
      </c>
      <c r="I1296" s="628" t="s">
        <v>120</v>
      </c>
      <c r="J1296" s="764" t="s">
        <v>47</v>
      </c>
      <c r="K1296" s="763" t="s">
        <v>47</v>
      </c>
      <c r="L1296" s="764" t="s">
        <v>47</v>
      </c>
      <c r="M1296" s="763" t="s">
        <v>47</v>
      </c>
      <c r="N1296" s="633" t="s">
        <v>47</v>
      </c>
      <c r="O1296" s="633" t="s">
        <v>47</v>
      </c>
      <c r="P1296" s="633" t="str">
        <f>VLOOKUP(O1296,LOI_LPH[],2,TRUE)</f>
        <v>-</v>
      </c>
    </row>
    <row r="1297" spans="1:16" s="577" customFormat="1" ht="21.75" customHeight="1" outlineLevel="1" x14ac:dyDescent="0.2">
      <c r="A1297" s="627">
        <v>569</v>
      </c>
      <c r="B1297" s="628" t="s">
        <v>1280</v>
      </c>
      <c r="C1297" s="627">
        <v>569</v>
      </c>
      <c r="D1297" s="629"/>
      <c r="E1297" s="629"/>
      <c r="F1297" s="628" t="s">
        <v>1280</v>
      </c>
      <c r="G1297" s="628" t="s">
        <v>120</v>
      </c>
      <c r="H1297" s="763" t="s">
        <v>47</v>
      </c>
      <c r="I1297" s="628" t="s">
        <v>120</v>
      </c>
      <c r="J1297" s="764" t="s">
        <v>47</v>
      </c>
      <c r="K1297" s="763" t="s">
        <v>47</v>
      </c>
      <c r="L1297" s="764" t="s">
        <v>47</v>
      </c>
      <c r="M1297" s="763" t="s">
        <v>47</v>
      </c>
      <c r="N1297" s="633" t="s">
        <v>47</v>
      </c>
      <c r="O1297" s="633" t="s">
        <v>47</v>
      </c>
      <c r="P1297" s="633" t="str">
        <f>VLOOKUP(O1297,LOI_LPH[],2,TRUE)</f>
        <v>-</v>
      </c>
    </row>
    <row r="1298" spans="1:16" s="581" customFormat="1" ht="21.75" customHeight="1" outlineLevel="1" x14ac:dyDescent="0.25">
      <c r="A1298" s="716">
        <v>570</v>
      </c>
      <c r="B1298" s="720" t="s">
        <v>1284</v>
      </c>
      <c r="C1298" s="718">
        <v>570</v>
      </c>
      <c r="D1298" s="719"/>
      <c r="E1298" s="719"/>
      <c r="F1298" s="720" t="s">
        <v>1284</v>
      </c>
      <c r="G1298" s="720" t="s">
        <v>47</v>
      </c>
      <c r="H1298" s="785" t="s">
        <v>47</v>
      </c>
      <c r="I1298" s="785" t="s">
        <v>47</v>
      </c>
      <c r="J1298" s="786" t="s">
        <v>47</v>
      </c>
      <c r="K1298" s="785" t="s">
        <v>47</v>
      </c>
      <c r="L1298" s="786" t="s">
        <v>47</v>
      </c>
      <c r="M1298" s="785" t="s">
        <v>47</v>
      </c>
      <c r="N1298" s="787" t="s">
        <v>47</v>
      </c>
      <c r="O1298" s="787" t="s">
        <v>47</v>
      </c>
      <c r="P1298" s="787" t="str">
        <f>VLOOKUP(O1298,LOI_LPH[],2,TRUE)</f>
        <v>-</v>
      </c>
    </row>
    <row r="1299" spans="1:16" s="577" customFormat="1" ht="21.75" customHeight="1" outlineLevel="1" x14ac:dyDescent="0.2">
      <c r="A1299" s="627">
        <v>571</v>
      </c>
      <c r="B1299" s="628" t="s">
        <v>1289</v>
      </c>
      <c r="C1299" s="627">
        <v>571</v>
      </c>
      <c r="D1299" s="629"/>
      <c r="E1299" s="629"/>
      <c r="F1299" s="628" t="s">
        <v>1289</v>
      </c>
      <c r="G1299" s="763" t="s">
        <v>120</v>
      </c>
      <c r="H1299" s="763" t="s">
        <v>47</v>
      </c>
      <c r="I1299" s="763" t="s">
        <v>120</v>
      </c>
      <c r="J1299" s="764" t="s">
        <v>47</v>
      </c>
      <c r="K1299" s="763" t="s">
        <v>47</v>
      </c>
      <c r="L1299" s="764" t="s">
        <v>47</v>
      </c>
      <c r="M1299" s="763" t="s">
        <v>47</v>
      </c>
      <c r="N1299" s="765" t="s">
        <v>47</v>
      </c>
      <c r="O1299" s="765" t="s">
        <v>47</v>
      </c>
      <c r="P1299" s="765" t="str">
        <f>VLOOKUP(O1299,LOI_LPH[],2,TRUE)</f>
        <v>-</v>
      </c>
    </row>
    <row r="1300" spans="1:16" s="577" customFormat="1" ht="21.75" customHeight="1" outlineLevel="1" x14ac:dyDescent="0.2">
      <c r="A1300" s="627">
        <v>572</v>
      </c>
      <c r="B1300" s="628" t="s">
        <v>1287</v>
      </c>
      <c r="C1300" s="627">
        <v>572</v>
      </c>
      <c r="D1300" s="629"/>
      <c r="E1300" s="629"/>
      <c r="F1300" s="628" t="s">
        <v>1287</v>
      </c>
      <c r="G1300" s="763" t="s">
        <v>120</v>
      </c>
      <c r="H1300" s="763" t="s">
        <v>47</v>
      </c>
      <c r="I1300" s="763" t="s">
        <v>120</v>
      </c>
      <c r="J1300" s="764" t="s">
        <v>47</v>
      </c>
      <c r="K1300" s="763" t="s">
        <v>47</v>
      </c>
      <c r="L1300" s="764" t="s">
        <v>47</v>
      </c>
      <c r="M1300" s="763" t="s">
        <v>47</v>
      </c>
      <c r="N1300" s="765" t="s">
        <v>47</v>
      </c>
      <c r="O1300" s="765" t="s">
        <v>47</v>
      </c>
      <c r="P1300" s="765" t="str">
        <f>VLOOKUP(O1300,LOI_LPH[],2,TRUE)</f>
        <v>-</v>
      </c>
    </row>
    <row r="1301" spans="1:16" s="577" customFormat="1" ht="21.75" customHeight="1" outlineLevel="1" x14ac:dyDescent="0.2">
      <c r="A1301" s="627">
        <v>573</v>
      </c>
      <c r="B1301" s="628" t="s">
        <v>1293</v>
      </c>
      <c r="C1301" s="627">
        <v>573</v>
      </c>
      <c r="D1301" s="629"/>
      <c r="E1301" s="629"/>
      <c r="F1301" s="628" t="s">
        <v>1293</v>
      </c>
      <c r="G1301" s="763" t="s">
        <v>120</v>
      </c>
      <c r="H1301" s="763" t="s">
        <v>47</v>
      </c>
      <c r="I1301" s="763" t="s">
        <v>120</v>
      </c>
      <c r="J1301" s="764" t="s">
        <v>47</v>
      </c>
      <c r="K1301" s="763" t="s">
        <v>47</v>
      </c>
      <c r="L1301" s="764" t="s">
        <v>47</v>
      </c>
      <c r="M1301" s="763" t="s">
        <v>47</v>
      </c>
      <c r="N1301" s="765" t="s">
        <v>47</v>
      </c>
      <c r="O1301" s="765" t="s">
        <v>47</v>
      </c>
      <c r="P1301" s="765" t="str">
        <f>VLOOKUP(O1301,LOI_LPH[],2,TRUE)</f>
        <v>-</v>
      </c>
    </row>
    <row r="1302" spans="1:16" s="577" customFormat="1" ht="21.75" customHeight="1" outlineLevel="1" x14ac:dyDescent="0.2">
      <c r="A1302" s="627">
        <v>574</v>
      </c>
      <c r="B1302" s="628" t="s">
        <v>1296</v>
      </c>
      <c r="C1302" s="627">
        <v>574</v>
      </c>
      <c r="D1302" s="629"/>
      <c r="E1302" s="629"/>
      <c r="F1302" s="628" t="s">
        <v>1296</v>
      </c>
      <c r="G1302" s="763" t="s">
        <v>120</v>
      </c>
      <c r="H1302" s="763" t="s">
        <v>47</v>
      </c>
      <c r="I1302" s="763" t="s">
        <v>120</v>
      </c>
      <c r="J1302" s="764" t="s">
        <v>47</v>
      </c>
      <c r="K1302" s="763" t="s">
        <v>47</v>
      </c>
      <c r="L1302" s="764" t="s">
        <v>47</v>
      </c>
      <c r="M1302" s="763" t="s">
        <v>47</v>
      </c>
      <c r="N1302" s="765" t="s">
        <v>47</v>
      </c>
      <c r="O1302" s="765" t="s">
        <v>47</v>
      </c>
      <c r="P1302" s="765" t="str">
        <f>VLOOKUP(O1302,LOI_LPH[],2,TRUE)</f>
        <v>-</v>
      </c>
    </row>
    <row r="1303" spans="1:16" s="575" customFormat="1" ht="21.75" customHeight="1" outlineLevel="2" x14ac:dyDescent="0.2">
      <c r="A1303" s="703">
        <v>574</v>
      </c>
      <c r="B1303" s="692" t="s">
        <v>1296</v>
      </c>
      <c r="C1303" s="703" t="s">
        <v>1298</v>
      </c>
      <c r="D1303" s="824"/>
      <c r="E1303" s="824"/>
      <c r="F1303" s="692" t="s">
        <v>1299</v>
      </c>
      <c r="G1303" s="692" t="s">
        <v>120</v>
      </c>
      <c r="H1303" s="668" t="s">
        <v>47</v>
      </c>
      <c r="I1303" s="669" t="s">
        <v>120</v>
      </c>
      <c r="J1303" s="670" t="s">
        <v>47</v>
      </c>
      <c r="K1303" s="671" t="s">
        <v>47</v>
      </c>
      <c r="L1303" s="672" t="s">
        <v>47</v>
      </c>
      <c r="M1303" s="671" t="s">
        <v>47</v>
      </c>
      <c r="N1303" s="823" t="s">
        <v>4017</v>
      </c>
      <c r="O1303" s="823">
        <v>3</v>
      </c>
      <c r="P1303" s="823">
        <f>VLOOKUP(O1303,LOI_LPH[],2,TRUE)</f>
        <v>200</v>
      </c>
    </row>
    <row r="1304" spans="1:16" s="575" customFormat="1" ht="21.75" customHeight="1" outlineLevel="2" x14ac:dyDescent="0.2">
      <c r="A1304" s="703">
        <v>574</v>
      </c>
      <c r="B1304" s="692" t="s">
        <v>1296</v>
      </c>
      <c r="C1304" s="703" t="s">
        <v>1300</v>
      </c>
      <c r="D1304" s="824"/>
      <c r="E1304" s="824"/>
      <c r="F1304" s="692" t="s">
        <v>1301</v>
      </c>
      <c r="G1304" s="692" t="s">
        <v>120</v>
      </c>
      <c r="H1304" s="668" t="s">
        <v>47</v>
      </c>
      <c r="I1304" s="669" t="s">
        <v>120</v>
      </c>
      <c r="J1304" s="670" t="s">
        <v>47</v>
      </c>
      <c r="K1304" s="671" t="s">
        <v>47</v>
      </c>
      <c r="L1304" s="672" t="s">
        <v>47</v>
      </c>
      <c r="M1304" s="671" t="s">
        <v>47</v>
      </c>
      <c r="N1304" s="823" t="s">
        <v>4017</v>
      </c>
      <c r="O1304" s="823">
        <v>3</v>
      </c>
      <c r="P1304" s="823">
        <f>VLOOKUP(O1304,LOI_LPH[],2,TRUE)</f>
        <v>200</v>
      </c>
    </row>
    <row r="1305" spans="1:16" s="577" customFormat="1" ht="21.75" customHeight="1" outlineLevel="1" x14ac:dyDescent="0.2">
      <c r="A1305" s="627">
        <v>575</v>
      </c>
      <c r="B1305" s="628" t="s">
        <v>1305</v>
      </c>
      <c r="C1305" s="627">
        <v>575</v>
      </c>
      <c r="D1305" s="629"/>
      <c r="E1305" s="629"/>
      <c r="F1305" s="628" t="s">
        <v>1305</v>
      </c>
      <c r="G1305" s="763" t="s">
        <v>120</v>
      </c>
      <c r="H1305" s="763" t="s">
        <v>47</v>
      </c>
      <c r="I1305" s="763" t="s">
        <v>120</v>
      </c>
      <c r="J1305" s="764" t="s">
        <v>47</v>
      </c>
      <c r="K1305" s="763" t="s">
        <v>47</v>
      </c>
      <c r="L1305" s="764" t="s">
        <v>47</v>
      </c>
      <c r="M1305" s="763" t="s">
        <v>47</v>
      </c>
      <c r="N1305" s="765" t="s">
        <v>4017</v>
      </c>
      <c r="O1305" s="765">
        <v>3</v>
      </c>
      <c r="P1305" s="765">
        <f>VLOOKUP(O1305,LOI_LPH[],2,TRUE)</f>
        <v>200</v>
      </c>
    </row>
    <row r="1306" spans="1:16" s="577" customFormat="1" ht="21.75" customHeight="1" outlineLevel="1" x14ac:dyDescent="0.2">
      <c r="A1306" s="627">
        <v>576</v>
      </c>
      <c r="B1306" s="628" t="s">
        <v>1308</v>
      </c>
      <c r="C1306" s="627">
        <v>576</v>
      </c>
      <c r="D1306" s="629"/>
      <c r="E1306" s="629"/>
      <c r="F1306" s="628" t="s">
        <v>1308</v>
      </c>
      <c r="G1306" s="763" t="s">
        <v>120</v>
      </c>
      <c r="H1306" s="763" t="s">
        <v>47</v>
      </c>
      <c r="I1306" s="763" t="s">
        <v>120</v>
      </c>
      <c r="J1306" s="764" t="s">
        <v>47</v>
      </c>
      <c r="K1306" s="763" t="s">
        <v>47</v>
      </c>
      <c r="L1306" s="764" t="s">
        <v>47</v>
      </c>
      <c r="M1306" s="763" t="s">
        <v>47</v>
      </c>
      <c r="N1306" s="765" t="s">
        <v>4017</v>
      </c>
      <c r="O1306" s="765">
        <v>3</v>
      </c>
      <c r="P1306" s="765">
        <f>VLOOKUP(O1306,LOI_LPH[],2,TRUE)</f>
        <v>200</v>
      </c>
    </row>
    <row r="1307" spans="1:16" s="577" customFormat="1" ht="21.75" customHeight="1" outlineLevel="1" x14ac:dyDescent="0.2">
      <c r="A1307" s="627">
        <v>579</v>
      </c>
      <c r="B1307" s="628" t="s">
        <v>1309</v>
      </c>
      <c r="C1307" s="627">
        <v>579</v>
      </c>
      <c r="D1307" s="629"/>
      <c r="E1307" s="629"/>
      <c r="F1307" s="628" t="s">
        <v>1309</v>
      </c>
      <c r="G1307" s="763" t="s">
        <v>120</v>
      </c>
      <c r="H1307" s="763" t="s">
        <v>47</v>
      </c>
      <c r="I1307" s="763" t="s">
        <v>120</v>
      </c>
      <c r="J1307" s="764" t="s">
        <v>47</v>
      </c>
      <c r="K1307" s="763" t="s">
        <v>47</v>
      </c>
      <c r="L1307" s="764" t="s">
        <v>47</v>
      </c>
      <c r="M1307" s="763" t="s">
        <v>47</v>
      </c>
      <c r="N1307" s="765" t="s">
        <v>4017</v>
      </c>
      <c r="O1307" s="765">
        <v>3</v>
      </c>
      <c r="P1307" s="765">
        <f>VLOOKUP(O1307,LOI_LPH[],2,TRUE)</f>
        <v>200</v>
      </c>
    </row>
    <row r="1308" spans="1:16" s="577" customFormat="1" ht="21.75" customHeight="1" outlineLevel="1" x14ac:dyDescent="0.2">
      <c r="A1308" s="718">
        <v>590</v>
      </c>
      <c r="B1308" s="717" t="s">
        <v>1333</v>
      </c>
      <c r="C1308" s="718">
        <v>590</v>
      </c>
      <c r="D1308" s="719"/>
      <c r="E1308" s="719"/>
      <c r="F1308" s="717" t="s">
        <v>1333</v>
      </c>
      <c r="G1308" s="720" t="s">
        <v>47</v>
      </c>
      <c r="H1308" s="785" t="s">
        <v>47</v>
      </c>
      <c r="I1308" s="785" t="s">
        <v>47</v>
      </c>
      <c r="J1308" s="786" t="s">
        <v>47</v>
      </c>
      <c r="K1308" s="785" t="s">
        <v>47</v>
      </c>
      <c r="L1308" s="786" t="s">
        <v>47</v>
      </c>
      <c r="M1308" s="785" t="s">
        <v>47</v>
      </c>
      <c r="N1308" s="786" t="s">
        <v>4017</v>
      </c>
      <c r="O1308" s="786">
        <v>3</v>
      </c>
      <c r="P1308" s="786">
        <f>VLOOKUP(O1308,LOI_LPH[],2,TRUE)</f>
        <v>200</v>
      </c>
    </row>
    <row r="1309" spans="1:16" s="577" customFormat="1" ht="21.75" customHeight="1" x14ac:dyDescent="0.2">
      <c r="A1309" s="656">
        <v>600</v>
      </c>
      <c r="B1309" s="621" t="s">
        <v>1336</v>
      </c>
      <c r="C1309" s="620">
        <v>600</v>
      </c>
      <c r="D1309" s="623"/>
      <c r="E1309" s="623"/>
      <c r="F1309" s="621" t="s">
        <v>1336</v>
      </c>
      <c r="G1309" s="621" t="s">
        <v>47</v>
      </c>
      <c r="H1309" s="625" t="s">
        <v>47</v>
      </c>
      <c r="I1309" s="625" t="s">
        <v>47</v>
      </c>
      <c r="J1309" s="626" t="s">
        <v>47</v>
      </c>
      <c r="K1309" s="625" t="s">
        <v>47</v>
      </c>
      <c r="L1309" s="626" t="s">
        <v>47</v>
      </c>
      <c r="M1309" s="625" t="s">
        <v>47</v>
      </c>
      <c r="N1309" s="819" t="s">
        <v>47</v>
      </c>
      <c r="O1309" s="819" t="s">
        <v>47</v>
      </c>
      <c r="P1309" s="819" t="str">
        <f>VLOOKUP(O1309,LOI_LPH[],2,TRUE)</f>
        <v>-</v>
      </c>
    </row>
    <row r="1310" spans="1:16" s="574" customFormat="1" ht="21.75" customHeight="1" outlineLevel="1" x14ac:dyDescent="0.2">
      <c r="A1310" s="716">
        <v>610</v>
      </c>
      <c r="B1310" s="720" t="s">
        <v>1336</v>
      </c>
      <c r="C1310" s="718">
        <v>610</v>
      </c>
      <c r="D1310" s="719"/>
      <c r="E1310" s="719"/>
      <c r="F1310" s="720" t="s">
        <v>1336</v>
      </c>
      <c r="G1310" s="720" t="s">
        <v>47</v>
      </c>
      <c r="H1310" s="722" t="s">
        <v>47</v>
      </c>
      <c r="I1310" s="722" t="s">
        <v>47</v>
      </c>
      <c r="J1310" s="723" t="s">
        <v>47</v>
      </c>
      <c r="K1310" s="722" t="s">
        <v>47</v>
      </c>
      <c r="L1310" s="723" t="s">
        <v>47</v>
      </c>
      <c r="M1310" s="722" t="s">
        <v>47</v>
      </c>
      <c r="N1310" s="787" t="s">
        <v>47</v>
      </c>
      <c r="O1310" s="787" t="s">
        <v>47</v>
      </c>
      <c r="P1310" s="787" t="str">
        <f>VLOOKUP(O1310,LOI_LPH[],2,TRUE)</f>
        <v>-</v>
      </c>
    </row>
    <row r="1311" spans="1:16" s="577" customFormat="1" ht="21.75" customHeight="1" outlineLevel="1" x14ac:dyDescent="0.2">
      <c r="A1311" s="627">
        <v>611</v>
      </c>
      <c r="B1311" s="628" t="s">
        <v>1340</v>
      </c>
      <c r="C1311" s="627">
        <v>611</v>
      </c>
      <c r="D1311" s="629"/>
      <c r="E1311" s="629"/>
      <c r="F1311" s="628" t="s">
        <v>1340</v>
      </c>
      <c r="G1311" s="763" t="s">
        <v>120</v>
      </c>
      <c r="H1311" s="763" t="s">
        <v>47</v>
      </c>
      <c r="I1311" s="763" t="s">
        <v>120</v>
      </c>
      <c r="J1311" s="764" t="s">
        <v>47</v>
      </c>
      <c r="K1311" s="763" t="s">
        <v>47</v>
      </c>
      <c r="L1311" s="764" t="s">
        <v>47</v>
      </c>
      <c r="M1311" s="763" t="s">
        <v>47</v>
      </c>
      <c r="N1311" s="765" t="s">
        <v>47</v>
      </c>
      <c r="O1311" s="765" t="s">
        <v>47</v>
      </c>
      <c r="P1311" s="765" t="str">
        <f>VLOOKUP(O1311,LOI_LPH[],2,TRUE)</f>
        <v>-</v>
      </c>
    </row>
    <row r="1312" spans="1:16" s="579" customFormat="1" ht="21.75" customHeight="1" outlineLevel="2" x14ac:dyDescent="0.2">
      <c r="A1312" s="701">
        <v>611</v>
      </c>
      <c r="B1312" s="666" t="s">
        <v>1340</v>
      </c>
      <c r="C1312" s="701" t="s">
        <v>1342</v>
      </c>
      <c r="D1312" s="706"/>
      <c r="E1312" s="706"/>
      <c r="F1312" s="666" t="s">
        <v>1343</v>
      </c>
      <c r="G1312" s="666" t="s">
        <v>242</v>
      </c>
      <c r="H1312" s="671" t="s">
        <v>47</v>
      </c>
      <c r="I1312" s="666" t="s">
        <v>242</v>
      </c>
      <c r="J1312" s="762" t="s">
        <v>47</v>
      </c>
      <c r="K1312" s="671" t="s">
        <v>47</v>
      </c>
      <c r="L1312" s="672" t="s">
        <v>47</v>
      </c>
      <c r="M1312" s="671" t="s">
        <v>47</v>
      </c>
      <c r="N1312" s="700" t="s">
        <v>47</v>
      </c>
      <c r="O1312" s="700" t="s">
        <v>47</v>
      </c>
      <c r="P1312" s="700" t="str">
        <f>VLOOKUP(O1312,LOI_LPH[],2,TRUE)</f>
        <v>-</v>
      </c>
    </row>
    <row r="1313" spans="1:16" s="579" customFormat="1" ht="21.75" customHeight="1" outlineLevel="2" x14ac:dyDescent="0.2">
      <c r="A1313" s="701">
        <v>611</v>
      </c>
      <c r="B1313" s="666" t="s">
        <v>1340</v>
      </c>
      <c r="C1313" s="701" t="s">
        <v>1344</v>
      </c>
      <c r="D1313" s="706"/>
      <c r="E1313" s="706"/>
      <c r="F1313" s="666" t="s">
        <v>1345</v>
      </c>
      <c r="G1313" s="666" t="s">
        <v>242</v>
      </c>
      <c r="H1313" s="671" t="s">
        <v>47</v>
      </c>
      <c r="I1313" s="666" t="s">
        <v>242</v>
      </c>
      <c r="J1313" s="762" t="s">
        <v>47</v>
      </c>
      <c r="K1313" s="671" t="s">
        <v>47</v>
      </c>
      <c r="L1313" s="672" t="s">
        <v>47</v>
      </c>
      <c r="M1313" s="671" t="s">
        <v>47</v>
      </c>
      <c r="N1313" s="700" t="s">
        <v>47</v>
      </c>
      <c r="O1313" s="700" t="s">
        <v>47</v>
      </c>
      <c r="P1313" s="700" t="str">
        <f>VLOOKUP(O1313,LOI_LPH[],2,TRUE)</f>
        <v>-</v>
      </c>
    </row>
    <row r="1314" spans="1:16" s="579" customFormat="1" ht="21.75" customHeight="1" outlineLevel="2" x14ac:dyDescent="0.2">
      <c r="A1314" s="701">
        <v>611</v>
      </c>
      <c r="B1314" s="666" t="s">
        <v>1340</v>
      </c>
      <c r="C1314" s="701" t="s">
        <v>1346</v>
      </c>
      <c r="D1314" s="706"/>
      <c r="E1314" s="706"/>
      <c r="F1314" s="666" t="s">
        <v>1347</v>
      </c>
      <c r="G1314" s="666" t="s">
        <v>242</v>
      </c>
      <c r="H1314" s="671" t="s">
        <v>47</v>
      </c>
      <c r="I1314" s="666" t="s">
        <v>242</v>
      </c>
      <c r="J1314" s="762" t="s">
        <v>47</v>
      </c>
      <c r="K1314" s="671" t="s">
        <v>47</v>
      </c>
      <c r="L1314" s="672" t="s">
        <v>47</v>
      </c>
      <c r="M1314" s="671" t="s">
        <v>47</v>
      </c>
      <c r="N1314" s="700" t="s">
        <v>47</v>
      </c>
      <c r="O1314" s="700" t="s">
        <v>47</v>
      </c>
      <c r="P1314" s="700" t="str">
        <f>VLOOKUP(O1314,LOI_LPH[],2,TRUE)</f>
        <v>-</v>
      </c>
    </row>
    <row r="1315" spans="1:16" s="579" customFormat="1" ht="21.75" customHeight="1" outlineLevel="2" x14ac:dyDescent="0.2">
      <c r="A1315" s="701">
        <v>611</v>
      </c>
      <c r="B1315" s="666" t="s">
        <v>1340</v>
      </c>
      <c r="C1315" s="701" t="s">
        <v>1348</v>
      </c>
      <c r="D1315" s="706"/>
      <c r="E1315" s="706"/>
      <c r="F1315" s="666" t="s">
        <v>1349</v>
      </c>
      <c r="G1315" s="666" t="s">
        <v>120</v>
      </c>
      <c r="H1315" s="671" t="s">
        <v>47</v>
      </c>
      <c r="I1315" s="761" t="s">
        <v>120</v>
      </c>
      <c r="J1315" s="762" t="s">
        <v>47</v>
      </c>
      <c r="K1315" s="671" t="s">
        <v>47</v>
      </c>
      <c r="L1315" s="672" t="s">
        <v>47</v>
      </c>
      <c r="M1315" s="671" t="s">
        <v>47</v>
      </c>
      <c r="N1315" s="700" t="s">
        <v>47</v>
      </c>
      <c r="O1315" s="700" t="s">
        <v>47</v>
      </c>
      <c r="P1315" s="700" t="str">
        <f>VLOOKUP(O1315,LOI_LPH[],2,TRUE)</f>
        <v>-</v>
      </c>
    </row>
    <row r="1316" spans="1:16" s="584" customFormat="1" ht="21.75" customHeight="1" outlineLevel="2" x14ac:dyDescent="0.2">
      <c r="A1316" s="711">
        <v>611</v>
      </c>
      <c r="B1316" s="712" t="s">
        <v>1340</v>
      </c>
      <c r="C1316" s="711" t="s">
        <v>1350</v>
      </c>
      <c r="D1316" s="820"/>
      <c r="E1316" s="820"/>
      <c r="F1316" s="712" t="s">
        <v>1351</v>
      </c>
      <c r="G1316" s="712" t="s">
        <v>120</v>
      </c>
      <c r="H1316" s="711" t="s">
        <v>47</v>
      </c>
      <c r="I1316" s="711" t="s">
        <v>120</v>
      </c>
      <c r="J1316" s="757" t="s">
        <v>47</v>
      </c>
      <c r="K1316" s="711" t="s">
        <v>47</v>
      </c>
      <c r="L1316" s="757" t="s">
        <v>47</v>
      </c>
      <c r="M1316" s="711" t="s">
        <v>47</v>
      </c>
      <c r="N1316" s="757" t="s">
        <v>47</v>
      </c>
      <c r="O1316" s="757" t="s">
        <v>47</v>
      </c>
      <c r="P1316" s="757" t="str">
        <f>VLOOKUP(O1316,LOI_LPH[],2,TRUE)</f>
        <v>-</v>
      </c>
    </row>
    <row r="1317" spans="1:16" s="584" customFormat="1" ht="21.75" customHeight="1" outlineLevel="2" x14ac:dyDescent="0.2">
      <c r="A1317" s="711">
        <v>611</v>
      </c>
      <c r="B1317" s="712" t="s">
        <v>1340</v>
      </c>
      <c r="C1317" s="711" t="s">
        <v>1352</v>
      </c>
      <c r="D1317" s="820"/>
      <c r="E1317" s="820"/>
      <c r="F1317" s="712" t="s">
        <v>1349</v>
      </c>
      <c r="G1317" s="712" t="s">
        <v>120</v>
      </c>
      <c r="H1317" s="711" t="s">
        <v>47</v>
      </c>
      <c r="I1317" s="711" t="s">
        <v>120</v>
      </c>
      <c r="J1317" s="757" t="s">
        <v>47</v>
      </c>
      <c r="K1317" s="711" t="s">
        <v>47</v>
      </c>
      <c r="L1317" s="757" t="s">
        <v>47</v>
      </c>
      <c r="M1317" s="711" t="s">
        <v>47</v>
      </c>
      <c r="N1317" s="757" t="s">
        <v>47</v>
      </c>
      <c r="O1317" s="757" t="s">
        <v>47</v>
      </c>
      <c r="P1317" s="757" t="str">
        <f>VLOOKUP(O1317,LOI_LPH[],2,TRUE)</f>
        <v>-</v>
      </c>
    </row>
    <row r="1318" spans="1:16" s="577" customFormat="1" ht="21.75" customHeight="1" outlineLevel="1" x14ac:dyDescent="0.2">
      <c r="A1318" s="627">
        <v>612</v>
      </c>
      <c r="B1318" s="628" t="s">
        <v>1355</v>
      </c>
      <c r="C1318" s="627">
        <v>612</v>
      </c>
      <c r="D1318" s="629"/>
      <c r="E1318" s="629"/>
      <c r="F1318" s="628" t="s">
        <v>1355</v>
      </c>
      <c r="G1318" s="763" t="s">
        <v>120</v>
      </c>
      <c r="H1318" s="763" t="s">
        <v>47</v>
      </c>
      <c r="I1318" s="763" t="s">
        <v>120</v>
      </c>
      <c r="J1318" s="764" t="s">
        <v>47</v>
      </c>
      <c r="K1318" s="763" t="s">
        <v>47</v>
      </c>
      <c r="L1318" s="764" t="s">
        <v>47</v>
      </c>
      <c r="M1318" s="763" t="s">
        <v>47</v>
      </c>
      <c r="N1318" s="765" t="s">
        <v>47</v>
      </c>
      <c r="O1318" s="765" t="s">
        <v>47</v>
      </c>
      <c r="P1318" s="765" t="str">
        <f>VLOOKUP(O1318,LOI_LPH[],2,TRUE)</f>
        <v>-</v>
      </c>
    </row>
    <row r="1319" spans="1:16" s="584" customFormat="1" ht="21.75" customHeight="1" outlineLevel="2" x14ac:dyDescent="0.2">
      <c r="A1319" s="711">
        <v>612</v>
      </c>
      <c r="B1319" s="712" t="s">
        <v>1355</v>
      </c>
      <c r="C1319" s="711" t="s">
        <v>1356</v>
      </c>
      <c r="D1319" s="820"/>
      <c r="E1319" s="820"/>
      <c r="F1319" s="712" t="s">
        <v>1357</v>
      </c>
      <c r="G1319" s="712" t="s">
        <v>242</v>
      </c>
      <c r="H1319" s="711" t="s">
        <v>47</v>
      </c>
      <c r="I1319" s="711" t="s">
        <v>242</v>
      </c>
      <c r="J1319" s="757" t="s">
        <v>47</v>
      </c>
      <c r="K1319" s="711" t="s">
        <v>47</v>
      </c>
      <c r="L1319" s="757" t="s">
        <v>47</v>
      </c>
      <c r="M1319" s="711" t="s">
        <v>47</v>
      </c>
      <c r="N1319" s="757" t="s">
        <v>47</v>
      </c>
      <c r="O1319" s="757" t="s">
        <v>47</v>
      </c>
      <c r="P1319" s="757" t="str">
        <f>VLOOKUP(O1319,LOI_LPH[],2,TRUE)</f>
        <v>-</v>
      </c>
    </row>
    <row r="1320" spans="1:16" s="584" customFormat="1" ht="21.75" customHeight="1" outlineLevel="2" x14ac:dyDescent="0.2">
      <c r="A1320" s="711">
        <v>612</v>
      </c>
      <c r="B1320" s="712" t="s">
        <v>1355</v>
      </c>
      <c r="C1320" s="711" t="s">
        <v>1358</v>
      </c>
      <c r="D1320" s="820"/>
      <c r="E1320" s="820"/>
      <c r="F1320" s="712" t="s">
        <v>1359</v>
      </c>
      <c r="G1320" s="712" t="s">
        <v>242</v>
      </c>
      <c r="H1320" s="711" t="s">
        <v>47</v>
      </c>
      <c r="I1320" s="711" t="s">
        <v>242</v>
      </c>
      <c r="J1320" s="757" t="s">
        <v>47</v>
      </c>
      <c r="K1320" s="711" t="s">
        <v>47</v>
      </c>
      <c r="L1320" s="757" t="s">
        <v>47</v>
      </c>
      <c r="M1320" s="711" t="s">
        <v>47</v>
      </c>
      <c r="N1320" s="757" t="s">
        <v>47</v>
      </c>
      <c r="O1320" s="757" t="s">
        <v>47</v>
      </c>
      <c r="P1320" s="757" t="str">
        <f>VLOOKUP(O1320,LOI_LPH[],2,TRUE)</f>
        <v>-</v>
      </c>
    </row>
    <row r="1321" spans="1:16" s="584" customFormat="1" ht="21.75" customHeight="1" outlineLevel="2" x14ac:dyDescent="0.2">
      <c r="A1321" s="711">
        <v>612</v>
      </c>
      <c r="B1321" s="712" t="s">
        <v>1355</v>
      </c>
      <c r="C1321" s="711" t="s">
        <v>1360</v>
      </c>
      <c r="D1321" s="820"/>
      <c r="E1321" s="820"/>
      <c r="F1321" s="712" t="s">
        <v>4044</v>
      </c>
      <c r="G1321" s="712" t="s">
        <v>242</v>
      </c>
      <c r="H1321" s="711" t="s">
        <v>47</v>
      </c>
      <c r="I1321" s="711" t="s">
        <v>242</v>
      </c>
      <c r="J1321" s="757" t="s">
        <v>47</v>
      </c>
      <c r="K1321" s="711" t="s">
        <v>47</v>
      </c>
      <c r="L1321" s="757" t="s">
        <v>47</v>
      </c>
      <c r="M1321" s="711" t="s">
        <v>47</v>
      </c>
      <c r="N1321" s="757" t="s">
        <v>47</v>
      </c>
      <c r="O1321" s="757" t="s">
        <v>47</v>
      </c>
      <c r="P1321" s="757" t="str">
        <f>VLOOKUP(O1321,LOI_LPH[],2,TRUE)</f>
        <v>-</v>
      </c>
    </row>
    <row r="1322" spans="1:16" s="577" customFormat="1" ht="21.75" customHeight="1" outlineLevel="1" x14ac:dyDescent="0.2">
      <c r="A1322" s="627">
        <v>613</v>
      </c>
      <c r="B1322" s="628" t="s">
        <v>1363</v>
      </c>
      <c r="C1322" s="627">
        <v>613</v>
      </c>
      <c r="D1322" s="629"/>
      <c r="E1322" s="629"/>
      <c r="F1322" s="628" t="s">
        <v>1363</v>
      </c>
      <c r="G1322" s="763" t="s">
        <v>804</v>
      </c>
      <c r="H1322" s="763" t="s">
        <v>47</v>
      </c>
      <c r="I1322" s="763" t="s">
        <v>804</v>
      </c>
      <c r="J1322" s="764" t="s">
        <v>47</v>
      </c>
      <c r="K1322" s="763" t="s">
        <v>47</v>
      </c>
      <c r="L1322" s="764" t="s">
        <v>47</v>
      </c>
      <c r="M1322" s="763" t="s">
        <v>47</v>
      </c>
      <c r="N1322" s="765" t="s">
        <v>47</v>
      </c>
      <c r="O1322" s="765" t="s">
        <v>47</v>
      </c>
      <c r="P1322" s="765" t="str">
        <f>VLOOKUP(O1322,LOI_LPH[],2,TRUE)</f>
        <v>-</v>
      </c>
    </row>
    <row r="1323" spans="1:16" s="579" customFormat="1" ht="21.75" customHeight="1" outlineLevel="2" x14ac:dyDescent="0.2">
      <c r="A1323" s="701">
        <v>613</v>
      </c>
      <c r="B1323" s="666" t="s">
        <v>1363</v>
      </c>
      <c r="C1323" s="701" t="s">
        <v>1364</v>
      </c>
      <c r="D1323" s="706"/>
      <c r="E1323" s="706"/>
      <c r="F1323" s="666" t="s">
        <v>1365</v>
      </c>
      <c r="G1323" s="666" t="s">
        <v>804</v>
      </c>
      <c r="H1323" s="671" t="s">
        <v>47</v>
      </c>
      <c r="I1323" s="666" t="s">
        <v>804</v>
      </c>
      <c r="J1323" s="762" t="s">
        <v>47</v>
      </c>
      <c r="K1323" s="671" t="s">
        <v>47</v>
      </c>
      <c r="L1323" s="672" t="s">
        <v>47</v>
      </c>
      <c r="M1323" s="671" t="s">
        <v>47</v>
      </c>
      <c r="N1323" s="700" t="s">
        <v>47</v>
      </c>
      <c r="O1323" s="700" t="s">
        <v>47</v>
      </c>
      <c r="P1323" s="700" t="str">
        <f>VLOOKUP(O1323,LOI_LPH[],2,TRUE)</f>
        <v>-</v>
      </c>
    </row>
    <row r="1324" spans="1:16" s="579" customFormat="1" ht="21.75" customHeight="1" outlineLevel="2" x14ac:dyDescent="0.2">
      <c r="A1324" s="701">
        <v>613</v>
      </c>
      <c r="B1324" s="666" t="s">
        <v>1363</v>
      </c>
      <c r="C1324" s="701" t="s">
        <v>1366</v>
      </c>
      <c r="D1324" s="706"/>
      <c r="E1324" s="706"/>
      <c r="F1324" s="666" t="s">
        <v>4045</v>
      </c>
      <c r="G1324" s="666" t="s">
        <v>804</v>
      </c>
      <c r="H1324" s="671" t="s">
        <v>47</v>
      </c>
      <c r="I1324" s="666" t="s">
        <v>804</v>
      </c>
      <c r="J1324" s="762" t="s">
        <v>47</v>
      </c>
      <c r="K1324" s="671" t="s">
        <v>47</v>
      </c>
      <c r="L1324" s="672" t="s">
        <v>47</v>
      </c>
      <c r="M1324" s="671" t="s">
        <v>47</v>
      </c>
      <c r="N1324" s="700" t="s">
        <v>47</v>
      </c>
      <c r="O1324" s="700" t="s">
        <v>47</v>
      </c>
      <c r="P1324" s="700" t="str">
        <f>VLOOKUP(O1324,LOI_LPH[],2,TRUE)</f>
        <v>-</v>
      </c>
    </row>
    <row r="1325" spans="1:16" s="579" customFormat="1" ht="21.75" customHeight="1" outlineLevel="2" x14ac:dyDescent="0.2">
      <c r="A1325" s="701">
        <v>613</v>
      </c>
      <c r="B1325" s="666" t="s">
        <v>1363</v>
      </c>
      <c r="C1325" s="701" t="s">
        <v>1368</v>
      </c>
      <c r="D1325" s="706"/>
      <c r="E1325" s="706"/>
      <c r="F1325" s="666" t="s">
        <v>1369</v>
      </c>
      <c r="G1325" s="666" t="s">
        <v>804</v>
      </c>
      <c r="H1325" s="671" t="s">
        <v>47</v>
      </c>
      <c r="I1325" s="666" t="s">
        <v>804</v>
      </c>
      <c r="J1325" s="762" t="s">
        <v>47</v>
      </c>
      <c r="K1325" s="671" t="s">
        <v>47</v>
      </c>
      <c r="L1325" s="672" t="s">
        <v>47</v>
      </c>
      <c r="M1325" s="671" t="s">
        <v>47</v>
      </c>
      <c r="N1325" s="700" t="s">
        <v>47</v>
      </c>
      <c r="O1325" s="700" t="s">
        <v>47</v>
      </c>
      <c r="P1325" s="700" t="str">
        <f>VLOOKUP(O1325,LOI_LPH[],2,TRUE)</f>
        <v>-</v>
      </c>
    </row>
    <row r="1326" spans="1:16" s="579" customFormat="1" ht="21.75" customHeight="1" outlineLevel="2" x14ac:dyDescent="0.2">
      <c r="A1326" s="701">
        <v>613</v>
      </c>
      <c r="B1326" s="666" t="s">
        <v>1363</v>
      </c>
      <c r="C1326" s="701" t="s">
        <v>1370</v>
      </c>
      <c r="D1326" s="706"/>
      <c r="E1326" s="706"/>
      <c r="F1326" s="666" t="s">
        <v>1371</v>
      </c>
      <c r="G1326" s="666" t="s">
        <v>804</v>
      </c>
      <c r="H1326" s="671" t="s">
        <v>47</v>
      </c>
      <c r="I1326" s="666" t="s">
        <v>804</v>
      </c>
      <c r="J1326" s="762" t="s">
        <v>47</v>
      </c>
      <c r="K1326" s="671" t="s">
        <v>47</v>
      </c>
      <c r="L1326" s="672" t="s">
        <v>47</v>
      </c>
      <c r="M1326" s="671" t="s">
        <v>47</v>
      </c>
      <c r="N1326" s="700" t="s">
        <v>47</v>
      </c>
      <c r="O1326" s="700" t="s">
        <v>47</v>
      </c>
      <c r="P1326" s="700" t="str">
        <f>VLOOKUP(O1326,LOI_LPH[],2,TRUE)</f>
        <v>-</v>
      </c>
    </row>
    <row r="1327" spans="1:16" s="577" customFormat="1" ht="21.75" customHeight="1" outlineLevel="1" x14ac:dyDescent="0.2">
      <c r="A1327" s="627">
        <v>614</v>
      </c>
      <c r="B1327" s="628" t="s">
        <v>1373</v>
      </c>
      <c r="C1327" s="627">
        <v>614</v>
      </c>
      <c r="D1327" s="629"/>
      <c r="E1327" s="629"/>
      <c r="F1327" s="628" t="s">
        <v>1373</v>
      </c>
      <c r="G1327" s="763" t="s">
        <v>120</v>
      </c>
      <c r="H1327" s="763" t="s">
        <v>47</v>
      </c>
      <c r="I1327" s="763" t="s">
        <v>120</v>
      </c>
      <c r="J1327" s="764" t="s">
        <v>47</v>
      </c>
      <c r="K1327" s="763" t="s">
        <v>47</v>
      </c>
      <c r="L1327" s="764" t="s">
        <v>47</v>
      </c>
      <c r="M1327" s="763" t="s">
        <v>47</v>
      </c>
      <c r="N1327" s="765" t="s">
        <v>47</v>
      </c>
      <c r="O1327" s="765" t="s">
        <v>47</v>
      </c>
      <c r="P1327" s="765" t="str">
        <f>VLOOKUP(O1327,LOI_LPH[],2,TRUE)</f>
        <v>-</v>
      </c>
    </row>
    <row r="1328" spans="1:16" s="579" customFormat="1" ht="21.75" customHeight="1" outlineLevel="2" x14ac:dyDescent="0.2">
      <c r="A1328" s="701">
        <v>614</v>
      </c>
      <c r="B1328" s="666" t="s">
        <v>1373</v>
      </c>
      <c r="C1328" s="701" t="s">
        <v>1374</v>
      </c>
      <c r="D1328" s="706"/>
      <c r="E1328" s="706"/>
      <c r="F1328" s="666" t="s">
        <v>1375</v>
      </c>
      <c r="G1328" s="666" t="s">
        <v>120</v>
      </c>
      <c r="H1328" s="671" t="s">
        <v>47</v>
      </c>
      <c r="I1328" s="666" t="s">
        <v>120</v>
      </c>
      <c r="J1328" s="762" t="s">
        <v>47</v>
      </c>
      <c r="K1328" s="671" t="s">
        <v>47</v>
      </c>
      <c r="L1328" s="672" t="s">
        <v>47</v>
      </c>
      <c r="M1328" s="671" t="s">
        <v>47</v>
      </c>
      <c r="N1328" s="700" t="s">
        <v>47</v>
      </c>
      <c r="O1328" s="700" t="s">
        <v>47</v>
      </c>
      <c r="P1328" s="700" t="str">
        <f>VLOOKUP(O1328,LOI_LPH[],2,TRUE)</f>
        <v>-</v>
      </c>
    </row>
    <row r="1329" spans="1:16" s="579" customFormat="1" ht="21.75" customHeight="1" outlineLevel="2" x14ac:dyDescent="0.2">
      <c r="A1329" s="701">
        <v>614</v>
      </c>
      <c r="B1329" s="666" t="s">
        <v>1373</v>
      </c>
      <c r="C1329" s="701" t="s">
        <v>1376</v>
      </c>
      <c r="D1329" s="706"/>
      <c r="E1329" s="706"/>
      <c r="F1329" s="666" t="s">
        <v>1377</v>
      </c>
      <c r="G1329" s="666" t="s">
        <v>120</v>
      </c>
      <c r="H1329" s="671" t="s">
        <v>47</v>
      </c>
      <c r="I1329" s="666" t="s">
        <v>120</v>
      </c>
      <c r="J1329" s="762" t="s">
        <v>47</v>
      </c>
      <c r="K1329" s="671" t="s">
        <v>47</v>
      </c>
      <c r="L1329" s="672" t="s">
        <v>47</v>
      </c>
      <c r="M1329" s="671" t="s">
        <v>47</v>
      </c>
      <c r="N1329" s="700" t="s">
        <v>47</v>
      </c>
      <c r="O1329" s="700" t="s">
        <v>47</v>
      </c>
      <c r="P1329" s="700" t="str">
        <f>VLOOKUP(O1329,LOI_LPH[],2,TRUE)</f>
        <v>-</v>
      </c>
    </row>
    <row r="1330" spans="1:16" s="579" customFormat="1" ht="21.75" customHeight="1" outlineLevel="2" x14ac:dyDescent="0.2">
      <c r="A1330" s="701">
        <v>614</v>
      </c>
      <c r="B1330" s="666" t="s">
        <v>1373</v>
      </c>
      <c r="C1330" s="701" t="s">
        <v>1378</v>
      </c>
      <c r="D1330" s="706"/>
      <c r="E1330" s="706"/>
      <c r="F1330" s="666" t="s">
        <v>1379</v>
      </c>
      <c r="G1330" s="666" t="s">
        <v>120</v>
      </c>
      <c r="H1330" s="671" t="s">
        <v>47</v>
      </c>
      <c r="I1330" s="666" t="s">
        <v>120</v>
      </c>
      <c r="J1330" s="762" t="s">
        <v>47</v>
      </c>
      <c r="K1330" s="671" t="s">
        <v>47</v>
      </c>
      <c r="L1330" s="672" t="s">
        <v>47</v>
      </c>
      <c r="M1330" s="671" t="s">
        <v>47</v>
      </c>
      <c r="N1330" s="700" t="s">
        <v>47</v>
      </c>
      <c r="O1330" s="700" t="s">
        <v>47</v>
      </c>
      <c r="P1330" s="700" t="str">
        <f>VLOOKUP(O1330,LOI_LPH[],2,TRUE)</f>
        <v>-</v>
      </c>
    </row>
    <row r="1331" spans="1:16" s="579" customFormat="1" ht="21.75" customHeight="1" outlineLevel="2" x14ac:dyDescent="0.2">
      <c r="A1331" s="701">
        <v>614</v>
      </c>
      <c r="B1331" s="666" t="s">
        <v>1373</v>
      </c>
      <c r="C1331" s="701" t="s">
        <v>1380</v>
      </c>
      <c r="D1331" s="706"/>
      <c r="E1331" s="706"/>
      <c r="F1331" s="666" t="s">
        <v>1381</v>
      </c>
      <c r="G1331" s="666" t="s">
        <v>120</v>
      </c>
      <c r="H1331" s="671" t="s">
        <v>47</v>
      </c>
      <c r="I1331" s="761" t="s">
        <v>120</v>
      </c>
      <c r="J1331" s="762" t="s">
        <v>47</v>
      </c>
      <c r="K1331" s="671" t="s">
        <v>47</v>
      </c>
      <c r="L1331" s="672" t="s">
        <v>47</v>
      </c>
      <c r="M1331" s="671" t="s">
        <v>47</v>
      </c>
      <c r="N1331" s="700" t="s">
        <v>47</v>
      </c>
      <c r="O1331" s="700" t="s">
        <v>47</v>
      </c>
      <c r="P1331" s="700" t="str">
        <f>VLOOKUP(O1331,LOI_LPH[],2,TRUE)</f>
        <v>-</v>
      </c>
    </row>
    <row r="1332" spans="1:16" s="579" customFormat="1" ht="21.75" customHeight="1" outlineLevel="2" x14ac:dyDescent="0.2">
      <c r="A1332" s="701">
        <v>614</v>
      </c>
      <c r="B1332" s="666" t="s">
        <v>1373</v>
      </c>
      <c r="C1332" s="701" t="s">
        <v>1382</v>
      </c>
      <c r="D1332" s="706"/>
      <c r="E1332" s="706"/>
      <c r="F1332" s="666" t="s">
        <v>1383</v>
      </c>
      <c r="G1332" s="666" t="s">
        <v>120</v>
      </c>
      <c r="H1332" s="671" t="s">
        <v>47</v>
      </c>
      <c r="I1332" s="761" t="s">
        <v>120</v>
      </c>
      <c r="J1332" s="762" t="s">
        <v>47</v>
      </c>
      <c r="K1332" s="671" t="s">
        <v>47</v>
      </c>
      <c r="L1332" s="672" t="s">
        <v>47</v>
      </c>
      <c r="M1332" s="671" t="s">
        <v>47</v>
      </c>
      <c r="N1332" s="700" t="s">
        <v>47</v>
      </c>
      <c r="O1332" s="700" t="s">
        <v>47</v>
      </c>
      <c r="P1332" s="700" t="str">
        <f>VLOOKUP(O1332,LOI_LPH[],2,TRUE)</f>
        <v>-</v>
      </c>
    </row>
    <row r="1333" spans="1:16" s="579" customFormat="1" ht="21.75" customHeight="1" outlineLevel="2" x14ac:dyDescent="0.2">
      <c r="A1333" s="701">
        <v>614</v>
      </c>
      <c r="B1333" s="666" t="s">
        <v>1373</v>
      </c>
      <c r="C1333" s="701" t="s">
        <v>1384</v>
      </c>
      <c r="D1333" s="706"/>
      <c r="E1333" s="706"/>
      <c r="F1333" s="666" t="s">
        <v>1385</v>
      </c>
      <c r="G1333" s="666" t="s">
        <v>120</v>
      </c>
      <c r="H1333" s="671" t="s">
        <v>47</v>
      </c>
      <c r="I1333" s="761" t="s">
        <v>120</v>
      </c>
      <c r="J1333" s="762" t="s">
        <v>47</v>
      </c>
      <c r="K1333" s="671" t="s">
        <v>47</v>
      </c>
      <c r="L1333" s="672" t="s">
        <v>47</v>
      </c>
      <c r="M1333" s="671" t="s">
        <v>47</v>
      </c>
      <c r="N1333" s="700" t="s">
        <v>47</v>
      </c>
      <c r="O1333" s="700" t="s">
        <v>47</v>
      </c>
      <c r="P1333" s="700" t="str">
        <f>VLOOKUP(O1333,LOI_LPH[],2,TRUE)</f>
        <v>-</v>
      </c>
    </row>
    <row r="1334" spans="1:16" s="577" customFormat="1" ht="21.75" customHeight="1" outlineLevel="1" x14ac:dyDescent="0.2">
      <c r="A1334" s="627">
        <v>615</v>
      </c>
      <c r="B1334" s="628" t="s">
        <v>1387</v>
      </c>
      <c r="C1334" s="627">
        <v>615</v>
      </c>
      <c r="D1334" s="629"/>
      <c r="E1334" s="629"/>
      <c r="F1334" s="628" t="s">
        <v>1387</v>
      </c>
      <c r="G1334" s="763" t="s">
        <v>120</v>
      </c>
      <c r="H1334" s="763" t="s">
        <v>47</v>
      </c>
      <c r="I1334" s="763" t="s">
        <v>120</v>
      </c>
      <c r="J1334" s="764" t="s">
        <v>47</v>
      </c>
      <c r="K1334" s="763" t="s">
        <v>47</v>
      </c>
      <c r="L1334" s="764" t="s">
        <v>47</v>
      </c>
      <c r="M1334" s="763" t="s">
        <v>47</v>
      </c>
      <c r="N1334" s="765" t="s">
        <v>47</v>
      </c>
      <c r="O1334" s="765" t="s">
        <v>47</v>
      </c>
      <c r="P1334" s="765" t="str">
        <f>VLOOKUP(O1334,LOI_LPH[],2,TRUE)</f>
        <v>-</v>
      </c>
    </row>
    <row r="1335" spans="1:16" s="579" customFormat="1" ht="21.75" customHeight="1" outlineLevel="2" x14ac:dyDescent="0.2">
      <c r="A1335" s="701">
        <v>615</v>
      </c>
      <c r="B1335" s="666" t="s">
        <v>1387</v>
      </c>
      <c r="C1335" s="701" t="s">
        <v>1388</v>
      </c>
      <c r="D1335" s="706"/>
      <c r="E1335" s="706"/>
      <c r="F1335" s="666" t="s">
        <v>1389</v>
      </c>
      <c r="G1335" s="666" t="s">
        <v>120</v>
      </c>
      <c r="H1335" s="671" t="s">
        <v>47</v>
      </c>
      <c r="I1335" s="666" t="s">
        <v>120</v>
      </c>
      <c r="J1335" s="762" t="s">
        <v>47</v>
      </c>
      <c r="K1335" s="671" t="s">
        <v>47</v>
      </c>
      <c r="L1335" s="672" t="s">
        <v>47</v>
      </c>
      <c r="M1335" s="671" t="s">
        <v>47</v>
      </c>
      <c r="N1335" s="700" t="s">
        <v>47</v>
      </c>
      <c r="O1335" s="700" t="s">
        <v>47</v>
      </c>
      <c r="P1335" s="700" t="str">
        <f>VLOOKUP(O1335,LOI_LPH[],2,TRUE)</f>
        <v>-</v>
      </c>
    </row>
    <row r="1336" spans="1:16" s="579" customFormat="1" ht="21.75" customHeight="1" outlineLevel="2" x14ac:dyDescent="0.2">
      <c r="A1336" s="701">
        <v>615</v>
      </c>
      <c r="B1336" s="666" t="s">
        <v>1387</v>
      </c>
      <c r="C1336" s="701" t="s">
        <v>1390</v>
      </c>
      <c r="D1336" s="706"/>
      <c r="E1336" s="706"/>
      <c r="F1336" s="666" t="s">
        <v>1391</v>
      </c>
      <c r="G1336" s="666" t="s">
        <v>120</v>
      </c>
      <c r="H1336" s="671" t="s">
        <v>47</v>
      </c>
      <c r="I1336" s="666" t="s">
        <v>120</v>
      </c>
      <c r="J1336" s="762" t="s">
        <v>47</v>
      </c>
      <c r="K1336" s="671" t="s">
        <v>47</v>
      </c>
      <c r="L1336" s="672" t="s">
        <v>47</v>
      </c>
      <c r="M1336" s="671" t="s">
        <v>47</v>
      </c>
      <c r="N1336" s="700" t="s">
        <v>47</v>
      </c>
      <c r="O1336" s="700" t="s">
        <v>47</v>
      </c>
      <c r="P1336" s="700" t="str">
        <f>VLOOKUP(O1336,LOI_LPH[],2,TRUE)</f>
        <v>-</v>
      </c>
    </row>
    <row r="1337" spans="1:16" s="577" customFormat="1" ht="21.75" customHeight="1" outlineLevel="1" x14ac:dyDescent="0.2">
      <c r="A1337" s="627">
        <v>616</v>
      </c>
      <c r="B1337" s="628" t="s">
        <v>1393</v>
      </c>
      <c r="C1337" s="627">
        <v>616</v>
      </c>
      <c r="D1337" s="629"/>
      <c r="E1337" s="629"/>
      <c r="F1337" s="628" t="s">
        <v>1393</v>
      </c>
      <c r="G1337" s="763" t="s">
        <v>120</v>
      </c>
      <c r="H1337" s="763" t="s">
        <v>47</v>
      </c>
      <c r="I1337" s="763" t="s">
        <v>120</v>
      </c>
      <c r="J1337" s="764" t="s">
        <v>47</v>
      </c>
      <c r="K1337" s="763" t="s">
        <v>47</v>
      </c>
      <c r="L1337" s="764" t="s">
        <v>47</v>
      </c>
      <c r="M1337" s="763" t="s">
        <v>47</v>
      </c>
      <c r="N1337" s="765" t="s">
        <v>47</v>
      </c>
      <c r="O1337" s="765" t="s">
        <v>47</v>
      </c>
      <c r="P1337" s="765" t="str">
        <f>VLOOKUP(O1337,LOI_LPH[],2,TRUE)</f>
        <v>-</v>
      </c>
    </row>
    <row r="1338" spans="1:16" s="577" customFormat="1" ht="21.75" customHeight="1" outlineLevel="1" x14ac:dyDescent="0.2">
      <c r="A1338" s="627">
        <v>617</v>
      </c>
      <c r="B1338" s="628" t="s">
        <v>1395</v>
      </c>
      <c r="C1338" s="627">
        <v>617</v>
      </c>
      <c r="D1338" s="629"/>
      <c r="E1338" s="629"/>
      <c r="F1338" s="628" t="s">
        <v>1395</v>
      </c>
      <c r="G1338" s="763" t="s">
        <v>120</v>
      </c>
      <c r="H1338" s="763" t="s">
        <v>47</v>
      </c>
      <c r="I1338" s="763" t="s">
        <v>120</v>
      </c>
      <c r="J1338" s="764" t="s">
        <v>47</v>
      </c>
      <c r="K1338" s="763" t="s">
        <v>47</v>
      </c>
      <c r="L1338" s="764" t="s">
        <v>47</v>
      </c>
      <c r="M1338" s="763" t="s">
        <v>47</v>
      </c>
      <c r="N1338" s="765" t="s">
        <v>47</v>
      </c>
      <c r="O1338" s="765" t="s">
        <v>47</v>
      </c>
      <c r="P1338" s="765" t="str">
        <f>VLOOKUP(O1338,LOI_LPH[],2,TRUE)</f>
        <v>-</v>
      </c>
    </row>
    <row r="1339" spans="1:16" s="577" customFormat="1" ht="21.75" customHeight="1" outlineLevel="1" x14ac:dyDescent="0.2">
      <c r="A1339" s="627">
        <v>618</v>
      </c>
      <c r="B1339" s="628" t="s">
        <v>1397</v>
      </c>
      <c r="C1339" s="627">
        <v>618</v>
      </c>
      <c r="D1339" s="629"/>
      <c r="E1339" s="629"/>
      <c r="F1339" s="628" t="s">
        <v>1397</v>
      </c>
      <c r="G1339" s="763" t="s">
        <v>120</v>
      </c>
      <c r="H1339" s="763" t="s">
        <v>47</v>
      </c>
      <c r="I1339" s="763" t="s">
        <v>120</v>
      </c>
      <c r="J1339" s="764" t="s">
        <v>47</v>
      </c>
      <c r="K1339" s="763" t="s">
        <v>47</v>
      </c>
      <c r="L1339" s="764" t="s">
        <v>47</v>
      </c>
      <c r="M1339" s="763" t="s">
        <v>47</v>
      </c>
      <c r="N1339" s="765" t="s">
        <v>47</v>
      </c>
      <c r="O1339" s="765" t="s">
        <v>47</v>
      </c>
      <c r="P1339" s="765" t="str">
        <f>VLOOKUP(O1339,LOI_LPH[],2,TRUE)</f>
        <v>-</v>
      </c>
    </row>
    <row r="1340" spans="1:16" s="577" customFormat="1" ht="21.75" customHeight="1" outlineLevel="1" x14ac:dyDescent="0.2">
      <c r="A1340" s="627">
        <v>619</v>
      </c>
      <c r="B1340" s="628" t="s">
        <v>1398</v>
      </c>
      <c r="C1340" s="627">
        <v>619</v>
      </c>
      <c r="D1340" s="629"/>
      <c r="E1340" s="629"/>
      <c r="F1340" s="628" t="s">
        <v>1398</v>
      </c>
      <c r="G1340" s="763" t="s">
        <v>120</v>
      </c>
      <c r="H1340" s="763" t="s">
        <v>47</v>
      </c>
      <c r="I1340" s="736" t="s">
        <v>120</v>
      </c>
      <c r="J1340" s="764" t="s">
        <v>47</v>
      </c>
      <c r="K1340" s="763" t="s">
        <v>47</v>
      </c>
      <c r="L1340" s="764" t="s">
        <v>47</v>
      </c>
      <c r="M1340" s="763" t="s">
        <v>47</v>
      </c>
      <c r="N1340" s="765" t="s">
        <v>47</v>
      </c>
      <c r="O1340" s="765" t="s">
        <v>47</v>
      </c>
      <c r="P1340" s="765" t="str">
        <f>VLOOKUP(O1340,LOI_LPH[],2,TRUE)</f>
        <v>-</v>
      </c>
    </row>
    <row r="1341" spans="1:16" s="579" customFormat="1" ht="21.75" customHeight="1" outlineLevel="2" x14ac:dyDescent="0.2">
      <c r="A1341" s="701">
        <v>619</v>
      </c>
      <c r="B1341" s="666" t="s">
        <v>1398</v>
      </c>
      <c r="C1341" s="701" t="s">
        <v>1400</v>
      </c>
      <c r="D1341" s="706"/>
      <c r="E1341" s="706"/>
      <c r="F1341" s="666" t="s">
        <v>1401</v>
      </c>
      <c r="G1341" s="666" t="s">
        <v>120</v>
      </c>
      <c r="H1341" s="671" t="s">
        <v>47</v>
      </c>
      <c r="I1341" s="761" t="s">
        <v>120</v>
      </c>
      <c r="J1341" s="762" t="s">
        <v>47</v>
      </c>
      <c r="K1341" s="671" t="s">
        <v>47</v>
      </c>
      <c r="L1341" s="672" t="s">
        <v>47</v>
      </c>
      <c r="M1341" s="671" t="s">
        <v>47</v>
      </c>
      <c r="N1341" s="700"/>
      <c r="O1341" s="700" t="s">
        <v>47</v>
      </c>
      <c r="P1341" s="700" t="str">
        <f>VLOOKUP(O1341,LOI_LPH[],2,TRUE)</f>
        <v>-</v>
      </c>
    </row>
    <row r="1342" spans="1:16" s="580" customFormat="1" ht="21.75" customHeight="1" outlineLevel="2" x14ac:dyDescent="0.25">
      <c r="A1342" s="711">
        <v>619</v>
      </c>
      <c r="B1342" s="712" t="s">
        <v>1398</v>
      </c>
      <c r="C1342" s="711" t="s">
        <v>1402</v>
      </c>
      <c r="D1342" s="825"/>
      <c r="E1342" s="825"/>
      <c r="F1342" s="712" t="s">
        <v>1403</v>
      </c>
      <c r="G1342" s="712" t="s">
        <v>120</v>
      </c>
      <c r="H1342" s="748" t="s">
        <v>47</v>
      </c>
      <c r="I1342" s="759" t="s">
        <v>120</v>
      </c>
      <c r="J1342" s="760" t="s">
        <v>47</v>
      </c>
      <c r="K1342" s="748" t="s">
        <v>47</v>
      </c>
      <c r="L1342" s="749" t="s">
        <v>47</v>
      </c>
      <c r="M1342" s="748" t="s">
        <v>47</v>
      </c>
      <c r="N1342" s="826" t="s">
        <v>26</v>
      </c>
      <c r="O1342" s="826">
        <v>5</v>
      </c>
      <c r="P1342" s="826">
        <f>VLOOKUP(O1342,LOI_LPH[],2,TRUE)</f>
        <v>300</v>
      </c>
    </row>
    <row r="1343" spans="1:16" s="580" customFormat="1" ht="21.75" customHeight="1" outlineLevel="2" x14ac:dyDescent="0.25">
      <c r="A1343" s="711">
        <v>619</v>
      </c>
      <c r="B1343" s="712" t="s">
        <v>1398</v>
      </c>
      <c r="C1343" s="711" t="s">
        <v>1402</v>
      </c>
      <c r="D1343" s="825"/>
      <c r="E1343" s="825"/>
      <c r="F1343" s="712" t="s">
        <v>1405</v>
      </c>
      <c r="G1343" s="712" t="s">
        <v>120</v>
      </c>
      <c r="H1343" s="748" t="s">
        <v>47</v>
      </c>
      <c r="I1343" s="759" t="s">
        <v>120</v>
      </c>
      <c r="J1343" s="760" t="s">
        <v>47</v>
      </c>
      <c r="K1343" s="748" t="s">
        <v>47</v>
      </c>
      <c r="L1343" s="749" t="s">
        <v>47</v>
      </c>
      <c r="M1343" s="748" t="s">
        <v>47</v>
      </c>
      <c r="N1343" s="826" t="s">
        <v>26</v>
      </c>
      <c r="O1343" s="826">
        <v>5</v>
      </c>
      <c r="P1343" s="826">
        <f>VLOOKUP(O1343,LOI_LPH[],2,TRUE)</f>
        <v>300</v>
      </c>
    </row>
    <row r="1344" spans="1:16" s="580" customFormat="1" ht="21.75" customHeight="1" outlineLevel="2" x14ac:dyDescent="0.25">
      <c r="A1344" s="711">
        <v>619</v>
      </c>
      <c r="B1344" s="712" t="s">
        <v>1398</v>
      </c>
      <c r="C1344" s="711" t="s">
        <v>1402</v>
      </c>
      <c r="D1344" s="825"/>
      <c r="E1344" s="825"/>
      <c r="F1344" s="712" t="s">
        <v>1407</v>
      </c>
      <c r="G1344" s="712" t="s">
        <v>120</v>
      </c>
      <c r="H1344" s="748" t="s">
        <v>47</v>
      </c>
      <c r="I1344" s="759" t="s">
        <v>120</v>
      </c>
      <c r="J1344" s="760" t="s">
        <v>47</v>
      </c>
      <c r="K1344" s="748" t="s">
        <v>47</v>
      </c>
      <c r="L1344" s="749" t="s">
        <v>47</v>
      </c>
      <c r="M1344" s="748" t="s">
        <v>47</v>
      </c>
      <c r="N1344" s="826" t="s">
        <v>26</v>
      </c>
      <c r="O1344" s="826">
        <v>5</v>
      </c>
      <c r="P1344" s="826">
        <f>VLOOKUP(O1344,LOI_LPH[],2,TRUE)</f>
        <v>300</v>
      </c>
    </row>
    <row r="1345" spans="1:16" s="579" customFormat="1" ht="21.75" customHeight="1" outlineLevel="2" x14ac:dyDescent="0.2">
      <c r="A1345" s="701">
        <v>619</v>
      </c>
      <c r="B1345" s="666" t="s">
        <v>1398</v>
      </c>
      <c r="C1345" s="701" t="s">
        <v>1408</v>
      </c>
      <c r="D1345" s="706"/>
      <c r="E1345" s="706"/>
      <c r="F1345" s="666" t="s">
        <v>1409</v>
      </c>
      <c r="G1345" s="666" t="s">
        <v>120</v>
      </c>
      <c r="H1345" s="671" t="s">
        <v>47</v>
      </c>
      <c r="I1345" s="761" t="s">
        <v>120</v>
      </c>
      <c r="J1345" s="762" t="s">
        <v>47</v>
      </c>
      <c r="K1345" s="671" t="s">
        <v>47</v>
      </c>
      <c r="L1345" s="672" t="s">
        <v>47</v>
      </c>
      <c r="M1345" s="671" t="s">
        <v>47</v>
      </c>
      <c r="N1345" s="700"/>
      <c r="O1345" s="700" t="s">
        <v>47</v>
      </c>
      <c r="P1345" s="700" t="str">
        <f>VLOOKUP(O1345,LOI_LPH[],2,TRUE)</f>
        <v>-</v>
      </c>
    </row>
    <row r="1346" spans="1:16" s="579" customFormat="1" ht="21.75" customHeight="1" outlineLevel="2" x14ac:dyDescent="0.2">
      <c r="A1346" s="701">
        <v>619</v>
      </c>
      <c r="B1346" s="666" t="s">
        <v>1398</v>
      </c>
      <c r="C1346" s="701" t="s">
        <v>1410</v>
      </c>
      <c r="D1346" s="706"/>
      <c r="E1346" s="706"/>
      <c r="F1346" s="666" t="s">
        <v>1411</v>
      </c>
      <c r="G1346" s="666" t="s">
        <v>120</v>
      </c>
      <c r="H1346" s="671" t="s">
        <v>47</v>
      </c>
      <c r="I1346" s="761" t="s">
        <v>120</v>
      </c>
      <c r="J1346" s="762" t="s">
        <v>47</v>
      </c>
      <c r="K1346" s="671" t="s">
        <v>47</v>
      </c>
      <c r="L1346" s="672" t="s">
        <v>47</v>
      </c>
      <c r="M1346" s="671" t="s">
        <v>47</v>
      </c>
      <c r="N1346" s="700"/>
      <c r="O1346" s="700" t="s">
        <v>47</v>
      </c>
      <c r="P1346" s="700" t="str">
        <f>VLOOKUP(O1346,LOI_LPH[],2,TRUE)</f>
        <v>-</v>
      </c>
    </row>
    <row r="1347" spans="1:16" s="580" customFormat="1" ht="21.75" customHeight="1" outlineLevel="2" x14ac:dyDescent="0.25">
      <c r="A1347" s="711">
        <v>619</v>
      </c>
      <c r="B1347" s="712" t="s">
        <v>1398</v>
      </c>
      <c r="C1347" s="711" t="s">
        <v>1412</v>
      </c>
      <c r="D1347" s="825"/>
      <c r="E1347" s="825"/>
      <c r="F1347" s="712" t="s">
        <v>4046</v>
      </c>
      <c r="G1347" s="712" t="s">
        <v>120</v>
      </c>
      <c r="H1347" s="748" t="s">
        <v>47</v>
      </c>
      <c r="I1347" s="759" t="s">
        <v>120</v>
      </c>
      <c r="J1347" s="760" t="s">
        <v>47</v>
      </c>
      <c r="K1347" s="748" t="s">
        <v>47</v>
      </c>
      <c r="L1347" s="749" t="s">
        <v>47</v>
      </c>
      <c r="M1347" s="748" t="s">
        <v>47</v>
      </c>
      <c r="N1347" s="826" t="s">
        <v>26</v>
      </c>
      <c r="O1347" s="826">
        <v>5</v>
      </c>
      <c r="P1347" s="826">
        <f>VLOOKUP(O1347,LOI_LPH[],2,TRUE)</f>
        <v>300</v>
      </c>
    </row>
    <row r="1348" spans="1:16" s="579" customFormat="1" ht="21.75" customHeight="1" outlineLevel="2" x14ac:dyDescent="0.2">
      <c r="A1348" s="701">
        <v>619</v>
      </c>
      <c r="B1348" s="666" t="s">
        <v>1398</v>
      </c>
      <c r="C1348" s="701" t="s">
        <v>1414</v>
      </c>
      <c r="D1348" s="706"/>
      <c r="E1348" s="706"/>
      <c r="F1348" s="666" t="s">
        <v>1415</v>
      </c>
      <c r="G1348" s="666" t="s">
        <v>120</v>
      </c>
      <c r="H1348" s="671" t="s">
        <v>47</v>
      </c>
      <c r="I1348" s="761" t="s">
        <v>120</v>
      </c>
      <c r="J1348" s="762" t="s">
        <v>47</v>
      </c>
      <c r="K1348" s="671" t="s">
        <v>47</v>
      </c>
      <c r="L1348" s="672" t="s">
        <v>47</v>
      </c>
      <c r="M1348" s="671" t="s">
        <v>47</v>
      </c>
      <c r="N1348" s="700"/>
      <c r="O1348" s="700" t="s">
        <v>47</v>
      </c>
      <c r="P1348" s="700" t="str">
        <f>VLOOKUP(O1348,LOI_LPH[],2,TRUE)</f>
        <v>-</v>
      </c>
    </row>
    <row r="1349" spans="1:16" s="580" customFormat="1" ht="21.75" customHeight="1" outlineLevel="2" x14ac:dyDescent="0.25">
      <c r="A1349" s="711">
        <v>619</v>
      </c>
      <c r="B1349" s="712" t="s">
        <v>1398</v>
      </c>
      <c r="C1349" s="711" t="s">
        <v>1416</v>
      </c>
      <c r="D1349" s="825"/>
      <c r="E1349" s="825"/>
      <c r="F1349" s="712" t="s">
        <v>1417</v>
      </c>
      <c r="G1349" s="712" t="s">
        <v>120</v>
      </c>
      <c r="H1349" s="748" t="s">
        <v>47</v>
      </c>
      <c r="I1349" s="759" t="s">
        <v>120</v>
      </c>
      <c r="J1349" s="760" t="s">
        <v>47</v>
      </c>
      <c r="K1349" s="748" t="s">
        <v>47</v>
      </c>
      <c r="L1349" s="749" t="s">
        <v>47</v>
      </c>
      <c r="M1349" s="748" t="s">
        <v>47</v>
      </c>
      <c r="N1349" s="826" t="s">
        <v>26</v>
      </c>
      <c r="O1349" s="826">
        <v>5</v>
      </c>
      <c r="P1349" s="826">
        <f>VLOOKUP(O1349,LOI_LPH[],2,TRUE)</f>
        <v>300</v>
      </c>
    </row>
    <row r="1350" spans="1:16" s="580" customFormat="1" ht="21.75" customHeight="1" outlineLevel="2" x14ac:dyDescent="0.25">
      <c r="A1350" s="711">
        <v>619</v>
      </c>
      <c r="B1350" s="712" t="s">
        <v>1398</v>
      </c>
      <c r="C1350" s="711" t="s">
        <v>1418</v>
      </c>
      <c r="D1350" s="825"/>
      <c r="E1350" s="825"/>
      <c r="F1350" s="712" t="s">
        <v>1419</v>
      </c>
      <c r="G1350" s="712" t="s">
        <v>120</v>
      </c>
      <c r="H1350" s="748" t="s">
        <v>47</v>
      </c>
      <c r="I1350" s="759" t="s">
        <v>120</v>
      </c>
      <c r="J1350" s="760" t="s">
        <v>47</v>
      </c>
      <c r="K1350" s="748" t="s">
        <v>47</v>
      </c>
      <c r="L1350" s="749" t="s">
        <v>47</v>
      </c>
      <c r="M1350" s="748" t="s">
        <v>47</v>
      </c>
      <c r="N1350" s="826" t="s">
        <v>26</v>
      </c>
      <c r="O1350" s="826">
        <v>5</v>
      </c>
      <c r="P1350" s="826">
        <f>VLOOKUP(O1350,LOI_LPH[],2,TRUE)</f>
        <v>300</v>
      </c>
    </row>
    <row r="1351" spans="1:16" s="580" customFormat="1" ht="21.75" customHeight="1" outlineLevel="2" x14ac:dyDescent="0.25">
      <c r="A1351" s="711">
        <v>619</v>
      </c>
      <c r="B1351" s="712" t="s">
        <v>1398</v>
      </c>
      <c r="C1351" s="711" t="s">
        <v>1420</v>
      </c>
      <c r="D1351" s="825"/>
      <c r="E1351" s="825"/>
      <c r="F1351" s="712" t="s">
        <v>1421</v>
      </c>
      <c r="G1351" s="712" t="s">
        <v>120</v>
      </c>
      <c r="H1351" s="748" t="s">
        <v>47</v>
      </c>
      <c r="I1351" s="759" t="s">
        <v>120</v>
      </c>
      <c r="J1351" s="760" t="s">
        <v>47</v>
      </c>
      <c r="K1351" s="748" t="s">
        <v>47</v>
      </c>
      <c r="L1351" s="749" t="s">
        <v>47</v>
      </c>
      <c r="M1351" s="748" t="s">
        <v>47</v>
      </c>
      <c r="N1351" s="826" t="s">
        <v>26</v>
      </c>
      <c r="O1351" s="826">
        <v>5</v>
      </c>
      <c r="P1351" s="826">
        <f>VLOOKUP(O1351,LOI_LPH[],2,TRUE)</f>
        <v>300</v>
      </c>
    </row>
    <row r="1352" spans="1:16" s="579" customFormat="1" ht="21.75" customHeight="1" outlineLevel="2" x14ac:dyDescent="0.2">
      <c r="A1352" s="701">
        <v>619</v>
      </c>
      <c r="B1352" s="666" t="s">
        <v>1398</v>
      </c>
      <c r="C1352" s="701" t="s">
        <v>1422</v>
      </c>
      <c r="D1352" s="706"/>
      <c r="E1352" s="706"/>
      <c r="F1352" s="666" t="s">
        <v>1401</v>
      </c>
      <c r="G1352" s="666" t="s">
        <v>120</v>
      </c>
      <c r="H1352" s="671" t="s">
        <v>47</v>
      </c>
      <c r="I1352" s="761" t="s">
        <v>120</v>
      </c>
      <c r="J1352" s="762" t="s">
        <v>47</v>
      </c>
      <c r="K1352" s="671" t="s">
        <v>47</v>
      </c>
      <c r="L1352" s="672" t="s">
        <v>47</v>
      </c>
      <c r="M1352" s="671" t="s">
        <v>47</v>
      </c>
      <c r="N1352" s="700"/>
      <c r="O1352" s="700" t="s">
        <v>47</v>
      </c>
      <c r="P1352" s="700" t="str">
        <f>VLOOKUP(O1352,LOI_LPH[],2,TRUE)</f>
        <v>-</v>
      </c>
    </row>
    <row r="1353" spans="1:16" s="579" customFormat="1" ht="21.75" customHeight="1" outlineLevel="2" x14ac:dyDescent="0.2">
      <c r="A1353" s="701">
        <v>619</v>
      </c>
      <c r="B1353" s="666" t="s">
        <v>1398</v>
      </c>
      <c r="C1353" s="701" t="s">
        <v>1424</v>
      </c>
      <c r="D1353" s="706"/>
      <c r="E1353" s="706"/>
      <c r="F1353" s="666" t="s">
        <v>1401</v>
      </c>
      <c r="G1353" s="666" t="s">
        <v>120</v>
      </c>
      <c r="H1353" s="671" t="s">
        <v>47</v>
      </c>
      <c r="I1353" s="761" t="s">
        <v>120</v>
      </c>
      <c r="J1353" s="762" t="s">
        <v>47</v>
      </c>
      <c r="K1353" s="671" t="s">
        <v>47</v>
      </c>
      <c r="L1353" s="672" t="s">
        <v>47</v>
      </c>
      <c r="M1353" s="671" t="s">
        <v>47</v>
      </c>
      <c r="N1353" s="700"/>
      <c r="O1353" s="700" t="s">
        <v>47</v>
      </c>
      <c r="P1353" s="700" t="str">
        <f>VLOOKUP(O1353,LOI_LPH[],2,TRUE)</f>
        <v>-</v>
      </c>
    </row>
    <row r="1354" spans="1:16" s="566" customFormat="1" ht="21.75" customHeight="1" outlineLevel="1" x14ac:dyDescent="0.25">
      <c r="A1354" s="718">
        <v>620</v>
      </c>
      <c r="B1354" s="720" t="s">
        <v>1426</v>
      </c>
      <c r="C1354" s="718">
        <v>620</v>
      </c>
      <c r="D1354" s="719"/>
      <c r="E1354" s="719"/>
      <c r="F1354" s="720" t="s">
        <v>1426</v>
      </c>
      <c r="G1354" s="785" t="s">
        <v>120</v>
      </c>
      <c r="H1354" s="722" t="s">
        <v>47</v>
      </c>
      <c r="I1354" s="785" t="s">
        <v>120</v>
      </c>
      <c r="J1354" s="723" t="s">
        <v>47</v>
      </c>
      <c r="K1354" s="722" t="s">
        <v>47</v>
      </c>
      <c r="L1354" s="723" t="s">
        <v>47</v>
      </c>
      <c r="M1354" s="722" t="s">
        <v>47</v>
      </c>
      <c r="N1354" s="786" t="s">
        <v>26</v>
      </c>
      <c r="O1354" s="786">
        <v>3</v>
      </c>
      <c r="P1354" s="786">
        <f>VLOOKUP(O1354,LOI_LPH[],2,TRUE)</f>
        <v>200</v>
      </c>
    </row>
    <row r="1355" spans="1:16" s="581" customFormat="1" ht="21.75" customHeight="1" outlineLevel="1" x14ac:dyDescent="0.25">
      <c r="A1355" s="627">
        <v>621</v>
      </c>
      <c r="B1355" s="628" t="s">
        <v>1431</v>
      </c>
      <c r="C1355" s="627">
        <v>621</v>
      </c>
      <c r="D1355" s="629"/>
      <c r="E1355" s="629"/>
      <c r="F1355" s="628" t="s">
        <v>1431</v>
      </c>
      <c r="G1355" s="628" t="s">
        <v>120</v>
      </c>
      <c r="H1355" s="763" t="s">
        <v>47</v>
      </c>
      <c r="I1355" s="763" t="s">
        <v>120</v>
      </c>
      <c r="J1355" s="764" t="s">
        <v>47</v>
      </c>
      <c r="K1355" s="763" t="s">
        <v>47</v>
      </c>
      <c r="L1355" s="764" t="s">
        <v>47</v>
      </c>
      <c r="M1355" s="763" t="s">
        <v>47</v>
      </c>
      <c r="N1355" s="633" t="s">
        <v>26</v>
      </c>
      <c r="O1355" s="633">
        <v>3</v>
      </c>
      <c r="P1355" s="633">
        <f>VLOOKUP(O1355,LOI_LPH[],2,TRUE)</f>
        <v>200</v>
      </c>
    </row>
    <row r="1356" spans="1:16" s="581" customFormat="1" ht="21.75" customHeight="1" outlineLevel="1" x14ac:dyDescent="0.25">
      <c r="A1356" s="627">
        <v>622</v>
      </c>
      <c r="B1356" s="628" t="s">
        <v>1434</v>
      </c>
      <c r="C1356" s="627">
        <v>622</v>
      </c>
      <c r="D1356" s="818"/>
      <c r="E1356" s="818"/>
      <c r="F1356" s="628" t="s">
        <v>1434</v>
      </c>
      <c r="G1356" s="628" t="s">
        <v>120</v>
      </c>
      <c r="H1356" s="763" t="s">
        <v>47</v>
      </c>
      <c r="I1356" s="736" t="s">
        <v>120</v>
      </c>
      <c r="J1356" s="764" t="s">
        <v>47</v>
      </c>
      <c r="K1356" s="763" t="s">
        <v>47</v>
      </c>
      <c r="L1356" s="764" t="s">
        <v>47</v>
      </c>
      <c r="M1356" s="763" t="s">
        <v>47</v>
      </c>
      <c r="N1356" s="765" t="s">
        <v>26</v>
      </c>
      <c r="O1356" s="765">
        <v>5</v>
      </c>
      <c r="P1356" s="765">
        <f>VLOOKUP(O1356,LOI_LPH[],2,TRUE)</f>
        <v>300</v>
      </c>
    </row>
    <row r="1357" spans="1:16" s="581" customFormat="1" ht="21.75" customHeight="1" outlineLevel="1" x14ac:dyDescent="0.25">
      <c r="A1357" s="627">
        <v>623</v>
      </c>
      <c r="B1357" s="628" t="s">
        <v>1435</v>
      </c>
      <c r="C1357" s="627">
        <v>623</v>
      </c>
      <c r="D1357" s="818"/>
      <c r="E1357" s="818"/>
      <c r="F1357" s="628" t="s">
        <v>1435</v>
      </c>
      <c r="G1357" s="628" t="s">
        <v>120</v>
      </c>
      <c r="H1357" s="763" t="s">
        <v>47</v>
      </c>
      <c r="I1357" s="736" t="s">
        <v>120</v>
      </c>
      <c r="J1357" s="764" t="s">
        <v>47</v>
      </c>
      <c r="K1357" s="763" t="s">
        <v>47</v>
      </c>
      <c r="L1357" s="764" t="s">
        <v>47</v>
      </c>
      <c r="M1357" s="763" t="s">
        <v>47</v>
      </c>
      <c r="N1357" s="765" t="s">
        <v>26</v>
      </c>
      <c r="O1357" s="765">
        <v>5</v>
      </c>
      <c r="P1357" s="765">
        <f>VLOOKUP(O1357,LOI_LPH[],2,TRUE)</f>
        <v>300</v>
      </c>
    </row>
    <row r="1358" spans="1:16" s="581" customFormat="1" ht="21.75" customHeight="1" outlineLevel="1" x14ac:dyDescent="0.25">
      <c r="A1358" s="627">
        <v>629</v>
      </c>
      <c r="B1358" s="628" t="s">
        <v>1437</v>
      </c>
      <c r="C1358" s="627">
        <v>629</v>
      </c>
      <c r="D1358" s="818"/>
      <c r="E1358" s="818"/>
      <c r="F1358" s="628" t="s">
        <v>1437</v>
      </c>
      <c r="G1358" s="628" t="s">
        <v>120</v>
      </c>
      <c r="H1358" s="763" t="s">
        <v>47</v>
      </c>
      <c r="I1358" s="736" t="s">
        <v>120</v>
      </c>
      <c r="J1358" s="764"/>
      <c r="K1358" s="763"/>
      <c r="L1358" s="764"/>
      <c r="M1358" s="763"/>
      <c r="N1358" s="765"/>
      <c r="O1358" s="827">
        <v>8</v>
      </c>
      <c r="P1358" s="765">
        <f>VLOOKUP(O1358,LOI_LPH[],2,TRUE)</f>
        <v>500</v>
      </c>
    </row>
    <row r="1359" spans="1:16" s="581" customFormat="1" ht="21.75" customHeight="1" outlineLevel="1" x14ac:dyDescent="0.25">
      <c r="A1359" s="718">
        <v>630</v>
      </c>
      <c r="B1359" s="720" t="s">
        <v>4047</v>
      </c>
      <c r="C1359" s="718">
        <v>630</v>
      </c>
      <c r="D1359" s="719"/>
      <c r="E1359" s="719"/>
      <c r="F1359" s="720" t="s">
        <v>4047</v>
      </c>
      <c r="G1359" s="785" t="s">
        <v>120</v>
      </c>
      <c r="H1359" s="785" t="s">
        <v>47</v>
      </c>
      <c r="I1359" s="785" t="s">
        <v>120</v>
      </c>
      <c r="J1359" s="786"/>
      <c r="K1359" s="785"/>
      <c r="L1359" s="786"/>
      <c r="M1359" s="785"/>
      <c r="N1359" s="786"/>
      <c r="O1359" s="828">
        <v>8</v>
      </c>
      <c r="P1359" s="786">
        <f>VLOOKUP(O1359,LOI_LPH[],2,TRUE)</f>
        <v>500</v>
      </c>
    </row>
    <row r="1360" spans="1:16" s="581" customFormat="1" ht="21.75" customHeight="1" outlineLevel="1" x14ac:dyDescent="0.25">
      <c r="A1360" s="627">
        <v>631</v>
      </c>
      <c r="B1360" s="628" t="s">
        <v>1443</v>
      </c>
      <c r="C1360" s="627">
        <v>631</v>
      </c>
      <c r="D1360" s="818"/>
      <c r="E1360" s="818"/>
      <c r="F1360" s="628" t="s">
        <v>1443</v>
      </c>
      <c r="G1360" s="628" t="s">
        <v>120</v>
      </c>
      <c r="H1360" s="763" t="s">
        <v>47</v>
      </c>
      <c r="I1360" s="628" t="s">
        <v>120</v>
      </c>
      <c r="J1360" s="764"/>
      <c r="K1360" s="763"/>
      <c r="L1360" s="764"/>
      <c r="M1360" s="763"/>
      <c r="N1360" s="765"/>
      <c r="O1360" s="827">
        <v>8</v>
      </c>
      <c r="P1360" s="765">
        <f>VLOOKUP(O1360,LOI_LPH[],2,TRUE)</f>
        <v>500</v>
      </c>
    </row>
    <row r="1361" spans="1:16" s="581" customFormat="1" ht="21.75" customHeight="1" outlineLevel="1" x14ac:dyDescent="0.25">
      <c r="A1361" s="627">
        <v>632</v>
      </c>
      <c r="B1361" s="628" t="s">
        <v>1445</v>
      </c>
      <c r="C1361" s="627">
        <v>632</v>
      </c>
      <c r="D1361" s="818"/>
      <c r="E1361" s="818"/>
      <c r="F1361" s="628" t="s">
        <v>1445</v>
      </c>
      <c r="G1361" s="628" t="s">
        <v>120</v>
      </c>
      <c r="H1361" s="763" t="s">
        <v>47</v>
      </c>
      <c r="I1361" s="628" t="s">
        <v>120</v>
      </c>
      <c r="J1361" s="764"/>
      <c r="K1361" s="763"/>
      <c r="L1361" s="764"/>
      <c r="M1361" s="763"/>
      <c r="N1361" s="765"/>
      <c r="O1361" s="827">
        <v>8</v>
      </c>
      <c r="P1361" s="765">
        <f>VLOOKUP(O1361,LOI_LPH[],2,TRUE)</f>
        <v>500</v>
      </c>
    </row>
    <row r="1362" spans="1:16" s="581" customFormat="1" ht="21.75" customHeight="1" outlineLevel="1" x14ac:dyDescent="0.25">
      <c r="A1362" s="627">
        <v>633</v>
      </c>
      <c r="B1362" s="628" t="s">
        <v>1447</v>
      </c>
      <c r="C1362" s="627">
        <v>633</v>
      </c>
      <c r="D1362" s="818"/>
      <c r="E1362" s="818"/>
      <c r="F1362" s="628" t="s">
        <v>1447</v>
      </c>
      <c r="G1362" s="628" t="s">
        <v>120</v>
      </c>
      <c r="H1362" s="763" t="s">
        <v>47</v>
      </c>
      <c r="I1362" s="628" t="s">
        <v>120</v>
      </c>
      <c r="J1362" s="764"/>
      <c r="K1362" s="763"/>
      <c r="L1362" s="764"/>
      <c r="M1362" s="763"/>
      <c r="N1362" s="765"/>
      <c r="O1362" s="827">
        <v>8</v>
      </c>
      <c r="P1362" s="765">
        <f>VLOOKUP(O1362,LOI_LPH[],2,TRUE)</f>
        <v>500</v>
      </c>
    </row>
    <row r="1363" spans="1:16" s="581" customFormat="1" ht="21.75" customHeight="1" outlineLevel="1" x14ac:dyDescent="0.25">
      <c r="A1363" s="627">
        <v>634</v>
      </c>
      <c r="B1363" s="628" t="s">
        <v>1449</v>
      </c>
      <c r="C1363" s="627">
        <v>634</v>
      </c>
      <c r="D1363" s="818"/>
      <c r="E1363" s="818"/>
      <c r="F1363" s="628" t="s">
        <v>1449</v>
      </c>
      <c r="G1363" s="628" t="s">
        <v>120</v>
      </c>
      <c r="H1363" s="763" t="s">
        <v>47</v>
      </c>
      <c r="I1363" s="628" t="s">
        <v>120</v>
      </c>
      <c r="J1363" s="764"/>
      <c r="K1363" s="763"/>
      <c r="L1363" s="764"/>
      <c r="M1363" s="763"/>
      <c r="N1363" s="765"/>
      <c r="O1363" s="827">
        <v>8</v>
      </c>
      <c r="P1363" s="765">
        <f>VLOOKUP(O1363,LOI_LPH[],2,TRUE)</f>
        <v>500</v>
      </c>
    </row>
    <row r="1364" spans="1:16" ht="21.75" customHeight="1" x14ac:dyDescent="0.25">
      <c r="A1364" s="602"/>
      <c r="B1364" s="603"/>
      <c r="C1364" s="602"/>
      <c r="D1364" s="604"/>
      <c r="E1364" s="605"/>
      <c r="F1364" s="606"/>
      <c r="G1364" s="607"/>
      <c r="H1364" s="608"/>
      <c r="I1364" s="608"/>
      <c r="J1364" s="609"/>
      <c r="K1364" s="608"/>
      <c r="L1364" s="609"/>
      <c r="M1364" s="608"/>
      <c r="N1364" s="610"/>
      <c r="O1364" s="611"/>
      <c r="P1364" s="611"/>
    </row>
    <row r="1365" spans="1:16" ht="21.75" customHeight="1" x14ac:dyDescent="0.25">
      <c r="C1365" s="585"/>
      <c r="D1365" s="587"/>
      <c r="E1365" s="588"/>
    </row>
    <row r="1366" spans="1:16" ht="21.75" customHeight="1" x14ac:dyDescent="0.25">
      <c r="C1366" s="585"/>
      <c r="D1366" s="587"/>
      <c r="E1366" s="588"/>
    </row>
    <row r="1367" spans="1:16" ht="21.75" customHeight="1" x14ac:dyDescent="0.25">
      <c r="C1367" s="585"/>
      <c r="D1367" s="587"/>
      <c r="E1367" s="588"/>
    </row>
    <row r="1368" spans="1:16" ht="21.75" customHeight="1" x14ac:dyDescent="0.25">
      <c r="C1368" s="585"/>
      <c r="D1368" s="587"/>
      <c r="E1368" s="588"/>
    </row>
    <row r="1369" spans="1:16" ht="21.75" customHeight="1" x14ac:dyDescent="0.25">
      <c r="C1369" s="585"/>
      <c r="D1369" s="587"/>
      <c r="E1369" s="588"/>
    </row>
    <row r="1370" spans="1:16" ht="21.75" customHeight="1" x14ac:dyDescent="0.25">
      <c r="C1370" s="585"/>
      <c r="D1370" s="587"/>
      <c r="E1370" s="588"/>
    </row>
    <row r="1371" spans="1:16" ht="21.75" customHeight="1" x14ac:dyDescent="0.25">
      <c r="C1371" s="585"/>
      <c r="D1371" s="587"/>
      <c r="E1371" s="588"/>
    </row>
    <row r="1372" spans="1:16" ht="21.75" customHeight="1" x14ac:dyDescent="0.25">
      <c r="C1372" s="585"/>
      <c r="D1372" s="587"/>
      <c r="E1372" s="588"/>
    </row>
    <row r="1373" spans="1:16" ht="21.75" customHeight="1" x14ac:dyDescent="0.25">
      <c r="C1373" s="585"/>
      <c r="D1373" s="587"/>
      <c r="E1373" s="588"/>
    </row>
    <row r="1374" spans="1:16" ht="21.75" customHeight="1" x14ac:dyDescent="0.25">
      <c r="C1374" s="585"/>
      <c r="D1374" s="587"/>
      <c r="E1374" s="588"/>
    </row>
    <row r="1375" spans="1:16" ht="21.75" customHeight="1" x14ac:dyDescent="0.25">
      <c r="C1375" s="585"/>
      <c r="D1375" s="587"/>
      <c r="E1375" s="588"/>
    </row>
    <row r="1376" spans="1:16" ht="21.75" customHeight="1" x14ac:dyDescent="0.25">
      <c r="C1376" s="585"/>
      <c r="D1376" s="587"/>
      <c r="E1376" s="588"/>
    </row>
    <row r="1377" spans="3:5" ht="21.75" customHeight="1" x14ac:dyDescent="0.25">
      <c r="C1377" s="585"/>
      <c r="D1377" s="587"/>
      <c r="E1377" s="588"/>
    </row>
    <row r="1378" spans="3:5" ht="21.75" customHeight="1" x14ac:dyDescent="0.25">
      <c r="C1378" s="585"/>
      <c r="D1378" s="587"/>
      <c r="E1378" s="588"/>
    </row>
    <row r="1379" spans="3:5" ht="21.75" customHeight="1" x14ac:dyDescent="0.25">
      <c r="C1379" s="585"/>
      <c r="D1379" s="587"/>
      <c r="E1379" s="588"/>
    </row>
    <row r="1380" spans="3:5" ht="21.75" customHeight="1" x14ac:dyDescent="0.25">
      <c r="C1380" s="585"/>
      <c r="D1380" s="587"/>
      <c r="E1380" s="588"/>
    </row>
    <row r="1381" spans="3:5" ht="21.75" customHeight="1" x14ac:dyDescent="0.25">
      <c r="C1381" s="585"/>
      <c r="D1381" s="587"/>
      <c r="E1381" s="588"/>
    </row>
    <row r="1382" spans="3:5" ht="21.75" customHeight="1" x14ac:dyDescent="0.25">
      <c r="C1382" s="585"/>
      <c r="D1382" s="587"/>
      <c r="E1382" s="588"/>
    </row>
    <row r="1383" spans="3:5" ht="21.75" customHeight="1" x14ac:dyDescent="0.25">
      <c r="C1383" s="585"/>
      <c r="D1383" s="587"/>
      <c r="E1383" s="588"/>
    </row>
    <row r="1384" spans="3:5" ht="21.75" customHeight="1" x14ac:dyDescent="0.25">
      <c r="C1384" s="585"/>
      <c r="D1384" s="587"/>
      <c r="E1384" s="588"/>
    </row>
    <row r="1385" spans="3:5" ht="21.75" customHeight="1" x14ac:dyDescent="0.25">
      <c r="C1385" s="585"/>
      <c r="D1385" s="587"/>
      <c r="E1385" s="588"/>
    </row>
    <row r="1386" spans="3:5" ht="21.75" customHeight="1" x14ac:dyDescent="0.25">
      <c r="C1386" s="585"/>
      <c r="D1386" s="587"/>
      <c r="E1386" s="588"/>
    </row>
    <row r="1387" spans="3:5" ht="21.75" customHeight="1" x14ac:dyDescent="0.25">
      <c r="C1387" s="585"/>
      <c r="D1387" s="587"/>
      <c r="E1387" s="588"/>
    </row>
    <row r="1388" spans="3:5" ht="21.75" customHeight="1" x14ac:dyDescent="0.25">
      <c r="C1388" s="585"/>
      <c r="D1388" s="587"/>
      <c r="E1388" s="588"/>
    </row>
    <row r="1389" spans="3:5" ht="21.75" customHeight="1" x14ac:dyDescent="0.25">
      <c r="C1389" s="585"/>
      <c r="D1389" s="587"/>
      <c r="E1389" s="588"/>
    </row>
    <row r="1390" spans="3:5" ht="21.75" customHeight="1" x14ac:dyDescent="0.25">
      <c r="C1390" s="585"/>
      <c r="D1390" s="587"/>
      <c r="E1390" s="588"/>
    </row>
    <row r="1391" spans="3:5" ht="21.75" customHeight="1" x14ac:dyDescent="0.25">
      <c r="C1391" s="585"/>
      <c r="D1391" s="587"/>
      <c r="E1391" s="588"/>
    </row>
    <row r="1392" spans="3:5" ht="21.75" customHeight="1" x14ac:dyDescent="0.25">
      <c r="C1392" s="585"/>
      <c r="D1392" s="587"/>
      <c r="E1392" s="588"/>
    </row>
    <row r="1393" spans="3:5" ht="21.75" customHeight="1" x14ac:dyDescent="0.25">
      <c r="C1393" s="585"/>
      <c r="D1393" s="587"/>
      <c r="E1393" s="588"/>
    </row>
    <row r="1394" spans="3:5" ht="21.75" customHeight="1" x14ac:dyDescent="0.25">
      <c r="C1394" s="585"/>
      <c r="D1394" s="587"/>
      <c r="E1394" s="588"/>
    </row>
    <row r="1395" spans="3:5" ht="21.75" customHeight="1" x14ac:dyDescent="0.25">
      <c r="C1395" s="585"/>
      <c r="D1395" s="587"/>
      <c r="E1395" s="588"/>
    </row>
    <row r="1396" spans="3:5" ht="21.75" customHeight="1" x14ac:dyDescent="0.25">
      <c r="C1396" s="585"/>
      <c r="D1396" s="587"/>
      <c r="E1396" s="588"/>
    </row>
    <row r="1397" spans="3:5" ht="21.75" customHeight="1" x14ac:dyDescent="0.25">
      <c r="C1397" s="585"/>
      <c r="D1397" s="587"/>
      <c r="E1397" s="588"/>
    </row>
    <row r="1398" spans="3:5" ht="21.75" customHeight="1" x14ac:dyDescent="0.25">
      <c r="C1398" s="585"/>
      <c r="D1398" s="587"/>
      <c r="E1398" s="588"/>
    </row>
    <row r="1399" spans="3:5" ht="21.75" customHeight="1" x14ac:dyDescent="0.25">
      <c r="C1399" s="585"/>
      <c r="D1399" s="587"/>
      <c r="E1399" s="588"/>
    </row>
    <row r="1400" spans="3:5" ht="21.75" customHeight="1" x14ac:dyDescent="0.25">
      <c r="C1400" s="585"/>
      <c r="D1400" s="587"/>
      <c r="E1400" s="588"/>
    </row>
    <row r="1401" spans="3:5" ht="21.75" customHeight="1" x14ac:dyDescent="0.25">
      <c r="C1401" s="585"/>
      <c r="D1401" s="587"/>
      <c r="E1401" s="588"/>
    </row>
    <row r="1402" spans="3:5" ht="21.75" customHeight="1" x14ac:dyDescent="0.25">
      <c r="C1402" s="585"/>
      <c r="D1402" s="587"/>
      <c r="E1402" s="588"/>
    </row>
    <row r="1403" spans="3:5" ht="21.75" customHeight="1" x14ac:dyDescent="0.25">
      <c r="C1403" s="585"/>
      <c r="D1403" s="587"/>
      <c r="E1403" s="588"/>
    </row>
    <row r="1404" spans="3:5" ht="21.75" customHeight="1" x14ac:dyDescent="0.25">
      <c r="C1404" s="585"/>
      <c r="D1404" s="587"/>
      <c r="E1404" s="588"/>
    </row>
    <row r="1405" spans="3:5" ht="21.75" customHeight="1" x14ac:dyDescent="0.25">
      <c r="C1405" s="585"/>
      <c r="D1405" s="587"/>
      <c r="E1405" s="588"/>
    </row>
    <row r="1406" spans="3:5" ht="21.75" customHeight="1" x14ac:dyDescent="0.25">
      <c r="C1406" s="585"/>
      <c r="D1406" s="587"/>
      <c r="E1406" s="588"/>
    </row>
    <row r="1407" spans="3:5" ht="21.75" customHeight="1" x14ac:dyDescent="0.25">
      <c r="C1407" s="585"/>
      <c r="D1407" s="587"/>
      <c r="E1407" s="588"/>
    </row>
    <row r="1408" spans="3:5" ht="21.75" customHeight="1" x14ac:dyDescent="0.25">
      <c r="C1408" s="585"/>
      <c r="D1408" s="587"/>
      <c r="E1408" s="588"/>
    </row>
    <row r="1409" spans="3:5" ht="21.75" customHeight="1" x14ac:dyDescent="0.25">
      <c r="C1409" s="585"/>
      <c r="D1409" s="587"/>
      <c r="E1409" s="588"/>
    </row>
    <row r="1410" spans="3:5" ht="21.75" customHeight="1" x14ac:dyDescent="0.25">
      <c r="C1410" s="585"/>
      <c r="D1410" s="587"/>
      <c r="E1410" s="588"/>
    </row>
    <row r="1411" spans="3:5" ht="21.75" customHeight="1" x14ac:dyDescent="0.25">
      <c r="C1411" s="585"/>
      <c r="D1411" s="587"/>
      <c r="E1411" s="588"/>
    </row>
    <row r="1412" spans="3:5" ht="21.75" customHeight="1" x14ac:dyDescent="0.25">
      <c r="C1412" s="585"/>
      <c r="D1412" s="587"/>
      <c r="E1412" s="588"/>
    </row>
    <row r="1413" spans="3:5" ht="21.75" customHeight="1" x14ac:dyDescent="0.25">
      <c r="C1413" s="585"/>
      <c r="D1413" s="587"/>
      <c r="E1413" s="588"/>
    </row>
    <row r="1414" spans="3:5" ht="21.75" customHeight="1" x14ac:dyDescent="0.25">
      <c r="C1414" s="585"/>
      <c r="D1414" s="587"/>
      <c r="E1414" s="588"/>
    </row>
    <row r="1415" spans="3:5" ht="21.75" customHeight="1" x14ac:dyDescent="0.25">
      <c r="C1415" s="585"/>
      <c r="D1415" s="587"/>
      <c r="E1415" s="588"/>
    </row>
    <row r="1416" spans="3:5" ht="21.75" customHeight="1" x14ac:dyDescent="0.25">
      <c r="C1416" s="585"/>
      <c r="D1416" s="587"/>
      <c r="E1416" s="588"/>
    </row>
    <row r="1417" spans="3:5" ht="21.75" customHeight="1" x14ac:dyDescent="0.25">
      <c r="C1417" s="585"/>
      <c r="D1417" s="587"/>
      <c r="E1417" s="588"/>
    </row>
    <row r="1418" spans="3:5" ht="21.75" customHeight="1" x14ac:dyDescent="0.25">
      <c r="C1418" s="585"/>
      <c r="D1418" s="587"/>
      <c r="E1418" s="588"/>
    </row>
    <row r="1419" spans="3:5" ht="21.75" customHeight="1" x14ac:dyDescent="0.25">
      <c r="C1419" s="585"/>
      <c r="D1419" s="587"/>
      <c r="E1419" s="588"/>
    </row>
    <row r="1420" spans="3:5" ht="21.75" customHeight="1" x14ac:dyDescent="0.25">
      <c r="C1420" s="585"/>
      <c r="D1420" s="587"/>
      <c r="E1420" s="588"/>
    </row>
    <row r="1421" spans="3:5" ht="21.75" customHeight="1" x14ac:dyDescent="0.25">
      <c r="C1421" s="585"/>
      <c r="D1421" s="587"/>
      <c r="E1421" s="588"/>
    </row>
    <row r="1422" spans="3:5" ht="21.75" customHeight="1" x14ac:dyDescent="0.25">
      <c r="C1422" s="585"/>
      <c r="D1422" s="587"/>
      <c r="E1422" s="588"/>
    </row>
    <row r="1423" spans="3:5" ht="21.75" customHeight="1" x14ac:dyDescent="0.25">
      <c r="C1423" s="585"/>
      <c r="D1423" s="587"/>
      <c r="E1423" s="588"/>
    </row>
    <row r="1424" spans="3:5" ht="21.75" customHeight="1" x14ac:dyDescent="0.25">
      <c r="C1424" s="585"/>
      <c r="D1424" s="587"/>
      <c r="E1424" s="588"/>
    </row>
    <row r="1425" spans="3:5" ht="21.75" customHeight="1" x14ac:dyDescent="0.25">
      <c r="C1425" s="585"/>
      <c r="D1425" s="587"/>
      <c r="E1425" s="588"/>
    </row>
    <row r="1426" spans="3:5" ht="21.75" customHeight="1" x14ac:dyDescent="0.25">
      <c r="C1426" s="585"/>
      <c r="D1426" s="587"/>
      <c r="E1426" s="588"/>
    </row>
    <row r="1427" spans="3:5" ht="21.75" customHeight="1" x14ac:dyDescent="0.25">
      <c r="C1427" s="585"/>
      <c r="D1427" s="587"/>
      <c r="E1427" s="588"/>
    </row>
    <row r="1428" spans="3:5" ht="21.75" customHeight="1" x14ac:dyDescent="0.25">
      <c r="C1428" s="585"/>
      <c r="D1428" s="587"/>
      <c r="E1428" s="588"/>
    </row>
    <row r="1429" spans="3:5" ht="21.75" customHeight="1" x14ac:dyDescent="0.25">
      <c r="C1429" s="585"/>
      <c r="D1429" s="587"/>
      <c r="E1429" s="588"/>
    </row>
    <row r="1430" spans="3:5" ht="21.75" customHeight="1" x14ac:dyDescent="0.25">
      <c r="C1430" s="585"/>
      <c r="D1430" s="587"/>
      <c r="E1430" s="588"/>
    </row>
    <row r="1431" spans="3:5" ht="21.75" customHeight="1" x14ac:dyDescent="0.25">
      <c r="C1431" s="585"/>
      <c r="D1431" s="587"/>
      <c r="E1431" s="588"/>
    </row>
    <row r="1432" spans="3:5" ht="21.75" customHeight="1" x14ac:dyDescent="0.25">
      <c r="C1432" s="585"/>
      <c r="D1432" s="587"/>
      <c r="E1432" s="588"/>
    </row>
    <row r="1433" spans="3:5" ht="21.75" customHeight="1" x14ac:dyDescent="0.25">
      <c r="C1433" s="585"/>
      <c r="D1433" s="587"/>
      <c r="E1433" s="588"/>
    </row>
    <row r="1434" spans="3:5" ht="21.75" customHeight="1" x14ac:dyDescent="0.25">
      <c r="C1434" s="585"/>
      <c r="D1434" s="587"/>
      <c r="E1434" s="588"/>
    </row>
    <row r="1435" spans="3:5" ht="21.75" customHeight="1" x14ac:dyDescent="0.25">
      <c r="C1435" s="585"/>
      <c r="D1435" s="587"/>
      <c r="E1435" s="588"/>
    </row>
    <row r="1436" spans="3:5" ht="21.75" customHeight="1" x14ac:dyDescent="0.25">
      <c r="C1436" s="585"/>
      <c r="D1436" s="587"/>
      <c r="E1436" s="588"/>
    </row>
    <row r="1437" spans="3:5" ht="21.75" customHeight="1" x14ac:dyDescent="0.25">
      <c r="C1437" s="585"/>
      <c r="D1437" s="587"/>
      <c r="E1437" s="588"/>
    </row>
    <row r="1438" spans="3:5" ht="21.75" customHeight="1" x14ac:dyDescent="0.25">
      <c r="C1438" s="585"/>
      <c r="D1438" s="587"/>
      <c r="E1438" s="588"/>
    </row>
    <row r="1439" spans="3:5" ht="21.75" customHeight="1" x14ac:dyDescent="0.25">
      <c r="C1439" s="585"/>
      <c r="D1439" s="587"/>
      <c r="E1439" s="588"/>
    </row>
    <row r="1440" spans="3:5" ht="21.75" customHeight="1" x14ac:dyDescent="0.25">
      <c r="C1440" s="585"/>
      <c r="D1440" s="587"/>
      <c r="E1440" s="588"/>
    </row>
    <row r="1441" spans="3:5" ht="21.75" customHeight="1" x14ac:dyDescent="0.25">
      <c r="C1441" s="585"/>
      <c r="D1441" s="587"/>
      <c r="E1441" s="588"/>
    </row>
    <row r="1442" spans="3:5" ht="21.75" customHeight="1" x14ac:dyDescent="0.25">
      <c r="C1442" s="585"/>
      <c r="D1442" s="587"/>
      <c r="E1442" s="588"/>
    </row>
    <row r="1443" spans="3:5" ht="21.75" customHeight="1" x14ac:dyDescent="0.25">
      <c r="C1443" s="585"/>
      <c r="D1443" s="587"/>
      <c r="E1443" s="588"/>
    </row>
    <row r="1444" spans="3:5" ht="21.75" customHeight="1" x14ac:dyDescent="0.25">
      <c r="C1444" s="585"/>
      <c r="D1444" s="587"/>
      <c r="E1444" s="588"/>
    </row>
    <row r="1445" spans="3:5" ht="21.75" customHeight="1" x14ac:dyDescent="0.25">
      <c r="C1445" s="585"/>
      <c r="D1445" s="587"/>
      <c r="E1445" s="588"/>
    </row>
    <row r="1446" spans="3:5" ht="21.75" customHeight="1" x14ac:dyDescent="0.25">
      <c r="C1446" s="585"/>
      <c r="D1446" s="587"/>
      <c r="E1446" s="588"/>
    </row>
    <row r="1447" spans="3:5" ht="21.75" customHeight="1" x14ac:dyDescent="0.25">
      <c r="C1447" s="585"/>
      <c r="D1447" s="587"/>
      <c r="E1447" s="588"/>
    </row>
    <row r="1448" spans="3:5" ht="21.75" customHeight="1" x14ac:dyDescent="0.25">
      <c r="C1448" s="585"/>
      <c r="D1448" s="587"/>
      <c r="E1448" s="588"/>
    </row>
    <row r="1449" spans="3:5" ht="21.75" customHeight="1" x14ac:dyDescent="0.25">
      <c r="C1449" s="585"/>
      <c r="D1449" s="587"/>
      <c r="E1449" s="588"/>
    </row>
    <row r="1450" spans="3:5" ht="21.75" customHeight="1" x14ac:dyDescent="0.25">
      <c r="C1450" s="585"/>
      <c r="D1450" s="587"/>
      <c r="E1450" s="588"/>
    </row>
    <row r="1451" spans="3:5" ht="21.75" customHeight="1" x14ac:dyDescent="0.25">
      <c r="C1451" s="585"/>
      <c r="D1451" s="587"/>
      <c r="E1451" s="588"/>
    </row>
    <row r="1452" spans="3:5" ht="21.75" customHeight="1" x14ac:dyDescent="0.25">
      <c r="C1452" s="585"/>
      <c r="D1452" s="587"/>
      <c r="E1452" s="588"/>
    </row>
    <row r="1453" spans="3:5" ht="21.75" customHeight="1" x14ac:dyDescent="0.25">
      <c r="C1453" s="585"/>
      <c r="D1453" s="587"/>
      <c r="E1453" s="588"/>
    </row>
    <row r="1454" spans="3:5" ht="21.75" customHeight="1" x14ac:dyDescent="0.25">
      <c r="C1454" s="585"/>
      <c r="D1454" s="587"/>
      <c r="E1454" s="588"/>
    </row>
    <row r="1455" spans="3:5" ht="21.75" customHeight="1" x14ac:dyDescent="0.25">
      <c r="C1455" s="585"/>
      <c r="D1455" s="587"/>
      <c r="E1455" s="588"/>
    </row>
    <row r="1456" spans="3:5" ht="21.75" customHeight="1" x14ac:dyDescent="0.25">
      <c r="C1456" s="585"/>
      <c r="D1456" s="587"/>
      <c r="E1456" s="588"/>
    </row>
    <row r="1457" spans="3:5" ht="21.75" customHeight="1" x14ac:dyDescent="0.25">
      <c r="C1457" s="585"/>
      <c r="D1457" s="587"/>
      <c r="E1457" s="588"/>
    </row>
    <row r="1458" spans="3:5" ht="21.75" customHeight="1" x14ac:dyDescent="0.25">
      <c r="C1458" s="585"/>
      <c r="D1458" s="587"/>
      <c r="E1458" s="588"/>
    </row>
  </sheetData>
  <sheetProtection algorithmName="SHA-512" hashValue="WoCbSPX0fruD+ndQx4OZhyiVBQPxLcHddUmFG2vsyW4eiVVC8sLpVku3BKU816nMhSUF03Tycqc+4SYY8EVs6A==" saltValue="1WJh3A+0k3X6FWTuLN+BsA==" spinCount="100000" sheet="1" formatCells="0" formatColumns="0" formatRows="0" insertHyperlinks="0" sort="0" autoFilter="0" pivotTables="0"/>
  <autoFilter ref="A2:P1363" xr:uid="{35645440-4336-4B32-BD5E-A1935A1D0AD0}"/>
  <dataConsolidate/>
  <customSheetViews>
    <customSheetView guid="{8B596969-B225-4F87-BDF4-0997D2FD9175}" showPageBreaks="1" printArea="1" filter="1" showAutoFilter="1" hiddenColumns="1" topLeftCell="G1">
      <pane ySplit="2" topLeftCell="A3" activePane="bottomLeft" state="frozen"/>
      <selection pane="bottomLeft" activeCell="R9" sqref="R9"/>
      <pageMargins left="0" right="0" top="0" bottom="0" header="0" footer="0"/>
      <pageSetup paperSize="9" scale="31" orientation="portrait" r:id="rId1"/>
      <autoFilter ref="A2:AFH6179" xr:uid="{00000000-0000-0000-0000-000000000000}">
        <filterColumn colId="17">
          <customFilters>
            <customFilter operator="greaterThan" val="0"/>
            <customFilter val="-"/>
          </customFilters>
        </filterColumn>
      </autoFilter>
    </customSheetView>
  </customSheetViews>
  <mergeCells count="3">
    <mergeCell ref="A1:B1"/>
    <mergeCell ref="C1:F1"/>
    <mergeCell ref="K1:M1"/>
  </mergeCells>
  <phoneticPr fontId="30" type="noConversion"/>
  <pageMargins left="0.70866141732283472" right="0.70866141732283472" top="0.53762254901960782" bottom="0.78740157480314965" header="0.31496062992125984" footer="0.31496062992125984"/>
  <pageSetup paperSize="9" scale="41" fitToHeight="0" orientation="landscape" r:id="rId2"/>
  <headerFooter>
    <oddHeader>&amp;L&amp;"Arial,Standard"20.12.2022&amp;C&amp;"Arial,Standard"Parameterliste
&amp;"Arial,Fett"Bauteilspezifische Attribute&amp;R&amp;G</oddHeader>
    <oddFooter xml:space="preserve">&amp;L&amp;8&amp;F&amp;R&amp;8Seite &amp;P+2 </oddFooter>
  </headerFooter>
  <ignoredErrors>
    <ignoredError sqref="B256:F256 N256:O256 R256:XFD256" numberStoredAsText="1"/>
  </ignoredError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87FE2-8E46-481E-859F-A0C34FBEFD58}">
  <sheetPr codeName="Tabelle11">
    <tabColor rgb="FF0067AD"/>
  </sheetPr>
  <dimension ref="A1:B52"/>
  <sheetViews>
    <sheetView view="pageLayout" topLeftCell="A22" zoomScaleNormal="100" workbookViewId="0">
      <selection activeCell="A50" sqref="A50"/>
    </sheetView>
  </sheetViews>
  <sheetFormatPr baseColWidth="10" defaultColWidth="0" defaultRowHeight="14.25" zeroHeight="1" x14ac:dyDescent="0.25"/>
  <cols>
    <col min="1" max="1" width="85.42578125" style="846" customWidth="1"/>
    <col min="2" max="2" width="0" style="845" hidden="1" customWidth="1"/>
    <col min="3" max="16384" width="11.42578125" style="845" hidden="1"/>
  </cols>
  <sheetData>
    <row r="1" spans="1:1" ht="15" x14ac:dyDescent="0.25">
      <c r="A1" s="847" t="s">
        <v>5122</v>
      </c>
    </row>
    <row r="2" spans="1:1" ht="15" x14ac:dyDescent="0.25">
      <c r="A2" s="848" t="s">
        <v>5295</v>
      </c>
    </row>
    <row r="3" spans="1:1" x14ac:dyDescent="0.25">
      <c r="A3" s="848"/>
    </row>
    <row r="4" spans="1:1" x14ac:dyDescent="0.25">
      <c r="A4" s="852" t="s">
        <v>5131</v>
      </c>
    </row>
    <row r="5" spans="1:1" ht="58.5" customHeight="1" x14ac:dyDescent="0.25">
      <c r="A5" s="848" t="s">
        <v>5133</v>
      </c>
    </row>
    <row r="6" spans="1:1" x14ac:dyDescent="0.25">
      <c r="A6" s="852" t="s">
        <v>5132</v>
      </c>
    </row>
    <row r="7" spans="1:1" x14ac:dyDescent="0.25">
      <c r="A7" s="852"/>
    </row>
    <row r="8" spans="1:1" x14ac:dyDescent="0.25">
      <c r="A8" s="852"/>
    </row>
    <row r="9" spans="1:1" x14ac:dyDescent="0.25">
      <c r="A9" s="848" t="s">
        <v>5123</v>
      </c>
    </row>
    <row r="10" spans="1:1" ht="71.25" x14ac:dyDescent="0.25">
      <c r="A10" s="849" t="s">
        <v>5129</v>
      </c>
    </row>
    <row r="11" spans="1:1" ht="409.5" customHeight="1" x14ac:dyDescent="0.25">
      <c r="A11" s="849"/>
    </row>
    <row r="12" spans="1:1" x14ac:dyDescent="0.25">
      <c r="A12" s="850"/>
    </row>
    <row r="13" spans="1:1" x14ac:dyDescent="0.25">
      <c r="A13" s="848"/>
    </row>
    <row r="14" spans="1:1" ht="28.5" x14ac:dyDescent="0.25">
      <c r="A14" s="848" t="s">
        <v>5124</v>
      </c>
    </row>
    <row r="15" spans="1:1" x14ac:dyDescent="0.25">
      <c r="A15" s="848"/>
    </row>
    <row r="16" spans="1:1" x14ac:dyDescent="0.25">
      <c r="A16" s="848"/>
    </row>
    <row r="17" spans="1:1" ht="15" x14ac:dyDescent="0.25">
      <c r="A17" s="847" t="s">
        <v>5125</v>
      </c>
    </row>
    <row r="18" spans="1:1" x14ac:dyDescent="0.25">
      <c r="A18" s="848" t="s">
        <v>5126</v>
      </c>
    </row>
    <row r="19" spans="1:1" ht="28.5" x14ac:dyDescent="0.25">
      <c r="A19" s="849" t="s">
        <v>5130</v>
      </c>
    </row>
    <row r="20" spans="1:1" x14ac:dyDescent="0.25">
      <c r="A20" s="848"/>
    </row>
    <row r="21" spans="1:1" x14ac:dyDescent="0.25">
      <c r="A21" s="848"/>
    </row>
    <row r="22" spans="1:1" x14ac:dyDescent="0.25">
      <c r="A22" s="848" t="s">
        <v>22</v>
      </c>
    </row>
    <row r="23" spans="1:1" x14ac:dyDescent="0.25">
      <c r="A23" s="848"/>
    </row>
    <row r="24" spans="1:1" x14ac:dyDescent="0.25">
      <c r="A24" s="848"/>
    </row>
    <row r="25" spans="1:1" x14ac:dyDescent="0.25">
      <c r="A25" s="848"/>
    </row>
    <row r="26" spans="1:1" x14ac:dyDescent="0.25">
      <c r="A26" s="848"/>
    </row>
    <row r="27" spans="1:1" x14ac:dyDescent="0.25">
      <c r="A27" s="850"/>
    </row>
    <row r="28" spans="1:1" x14ac:dyDescent="0.25">
      <c r="A28" s="848"/>
    </row>
    <row r="29" spans="1:1" x14ac:dyDescent="0.25">
      <c r="A29" s="848"/>
    </row>
    <row r="30" spans="1:1" x14ac:dyDescent="0.25">
      <c r="A30" s="848"/>
    </row>
    <row r="31" spans="1:1" x14ac:dyDescent="0.25">
      <c r="A31" s="848"/>
    </row>
    <row r="32" spans="1:1" x14ac:dyDescent="0.25">
      <c r="A32" s="848"/>
    </row>
    <row r="33" spans="1:1" x14ac:dyDescent="0.25">
      <c r="A33" s="848" t="s">
        <v>5127</v>
      </c>
    </row>
    <row r="34" spans="1:1" x14ac:dyDescent="0.25">
      <c r="A34" s="848"/>
    </row>
    <row r="35" spans="1:1" x14ac:dyDescent="0.25">
      <c r="A35" s="848" t="s">
        <v>22</v>
      </c>
    </row>
    <row r="36" spans="1:1" x14ac:dyDescent="0.25">
      <c r="A36" s="848"/>
    </row>
    <row r="37" spans="1:1" x14ac:dyDescent="0.25">
      <c r="A37" s="848"/>
    </row>
    <row r="38" spans="1:1" x14ac:dyDescent="0.25">
      <c r="A38" s="848"/>
    </row>
    <row r="39" spans="1:1" x14ac:dyDescent="0.25">
      <c r="A39" s="848"/>
    </row>
    <row r="40" spans="1:1" x14ac:dyDescent="0.25">
      <c r="A40" s="848" t="s">
        <v>5128</v>
      </c>
    </row>
    <row r="41" spans="1:1" x14ac:dyDescent="0.25">
      <c r="A41" s="848"/>
    </row>
    <row r="42" spans="1:1" x14ac:dyDescent="0.25">
      <c r="A42" s="848"/>
    </row>
    <row r="43" spans="1:1" hidden="1" x14ac:dyDescent="0.25">
      <c r="A43" s="848"/>
    </row>
    <row r="44" spans="1:1" hidden="1" x14ac:dyDescent="0.25"/>
    <row r="45" spans="1:1" hidden="1" x14ac:dyDescent="0.25">
      <c r="A45" s="848"/>
    </row>
    <row r="46" spans="1:1" hidden="1" x14ac:dyDescent="0.25">
      <c r="A46" s="848"/>
    </row>
    <row r="47" spans="1:1" hidden="1" x14ac:dyDescent="0.25">
      <c r="A47" s="848"/>
    </row>
    <row r="48" spans="1:1" hidden="1" x14ac:dyDescent="0.25">
      <c r="A48" s="848"/>
    </row>
    <row r="49" spans="1:1" hidden="1" x14ac:dyDescent="0.25">
      <c r="A49" s="848"/>
    </row>
    <row r="50" spans="1:1" x14ac:dyDescent="0.25"/>
    <row r="51" spans="1:1" x14ac:dyDescent="0.25"/>
    <row r="52" spans="1:1" x14ac:dyDescent="0.25"/>
  </sheetData>
  <sheetProtection algorithmName="SHA-512" hashValue="QklEfuwWqJv7Y8pe2QjIOfpmCWyN16/xOH6lI2FO82YqOCJtA2ma8y/twNdRSZKWdhKEs35A8aii8aTVJgIHiQ==" saltValue="pDMrFkLNAjtqeNaS6ChO4w==" spinCount="100000" sheet="1" sort="0" autoFilter="0"/>
  <pageMargins left="0.7" right="0.7" top="0.78740157499999996" bottom="0.78740157499999996" header="0.3" footer="0.3"/>
  <pageSetup paperSize="9" orientation="portrait" r:id="rId1"/>
  <headerFooter>
    <oddHeader>&amp;L&amp;"Arial,Standard"31.08.2023&amp;C&amp;"Arial,Standard"Parameterliste
&amp;"Arial,Fett"OKS - AKS&amp;R&amp;"Arial,Standard"&amp;G</oddHeader>
    <oddFooter>&amp;R&amp;"Arial,Standard"Seite &amp;P von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C720E-A9FB-494B-8131-55B54048EC88}">
  <sheetPr>
    <tabColor rgb="FF0067AD"/>
  </sheetPr>
  <dimension ref="A1:G35"/>
  <sheetViews>
    <sheetView workbookViewId="0">
      <selection activeCell="G20" sqref="G20"/>
    </sheetView>
  </sheetViews>
  <sheetFormatPr baseColWidth="10" defaultRowHeight="15" x14ac:dyDescent="0.25"/>
  <cols>
    <col min="2" max="2" width="13.28515625" bestFit="1" customWidth="1"/>
    <col min="3" max="3" width="14.5703125" bestFit="1" customWidth="1"/>
    <col min="4" max="4" width="27.28515625" bestFit="1" customWidth="1"/>
    <col min="5" max="5" width="6.7109375" customWidth="1"/>
    <col min="6" max="6" width="15" customWidth="1"/>
    <col min="7" max="7" width="14.42578125" bestFit="1" customWidth="1"/>
  </cols>
  <sheetData>
    <row r="1" spans="1:7" x14ac:dyDescent="0.25">
      <c r="A1" s="919"/>
      <c r="B1" s="971" t="s">
        <v>5167</v>
      </c>
      <c r="C1" s="971"/>
      <c r="D1" s="971"/>
      <c r="E1" s="924"/>
      <c r="F1" s="972" t="s">
        <v>5168</v>
      </c>
      <c r="G1" s="972"/>
    </row>
    <row r="2" spans="1:7" x14ac:dyDescent="0.25">
      <c r="A2" s="934" t="s">
        <v>5169</v>
      </c>
      <c r="B2" s="934" t="s">
        <v>5170</v>
      </c>
      <c r="C2" s="934" t="s">
        <v>5171</v>
      </c>
      <c r="D2" s="935" t="s">
        <v>1566</v>
      </c>
      <c r="E2" s="925"/>
      <c r="F2" s="936" t="s">
        <v>5172</v>
      </c>
      <c r="G2" s="935" t="s">
        <v>1566</v>
      </c>
    </row>
    <row r="3" spans="1:7" x14ac:dyDescent="0.25">
      <c r="A3" s="921">
        <v>-10</v>
      </c>
      <c r="B3" s="929" t="s">
        <v>5173</v>
      </c>
      <c r="C3" s="919"/>
      <c r="D3" s="922" t="s">
        <v>5174</v>
      </c>
      <c r="E3" s="924"/>
      <c r="F3" s="932"/>
      <c r="G3" s="920"/>
    </row>
    <row r="4" spans="1:7" x14ac:dyDescent="0.25">
      <c r="A4" s="921">
        <v>-9</v>
      </c>
      <c r="B4" s="929" t="s">
        <v>5175</v>
      </c>
      <c r="C4" s="919" t="s">
        <v>5176</v>
      </c>
      <c r="D4" s="922" t="s">
        <v>5177</v>
      </c>
      <c r="E4" s="924"/>
      <c r="F4" s="933" t="s">
        <v>5178</v>
      </c>
      <c r="G4" s="920"/>
    </row>
    <row r="5" spans="1:7" x14ac:dyDescent="0.25">
      <c r="A5" s="921">
        <v>-8</v>
      </c>
      <c r="B5" s="929" t="s">
        <v>5179</v>
      </c>
      <c r="C5" s="919" t="s">
        <v>5180</v>
      </c>
      <c r="D5" s="922" t="s">
        <v>5181</v>
      </c>
      <c r="E5" s="924"/>
      <c r="F5" s="933" t="s">
        <v>5182</v>
      </c>
      <c r="G5" s="920"/>
    </row>
    <row r="6" spans="1:7" x14ac:dyDescent="0.25">
      <c r="A6" s="921">
        <v>-7</v>
      </c>
      <c r="B6" s="929" t="s">
        <v>5183</v>
      </c>
      <c r="C6" s="919" t="s">
        <v>5184</v>
      </c>
      <c r="D6" s="922" t="s">
        <v>5185</v>
      </c>
      <c r="E6" s="924"/>
      <c r="F6" s="933" t="s">
        <v>5186</v>
      </c>
      <c r="G6" s="920"/>
    </row>
    <row r="7" spans="1:7" x14ac:dyDescent="0.25">
      <c r="A7" s="921">
        <v>-6</v>
      </c>
      <c r="B7" s="929" t="s">
        <v>5187</v>
      </c>
      <c r="C7" s="919" t="s">
        <v>5188</v>
      </c>
      <c r="D7" s="922" t="s">
        <v>5189</v>
      </c>
      <c r="E7" s="924"/>
      <c r="F7" s="933" t="s">
        <v>5190</v>
      </c>
      <c r="G7" s="920"/>
    </row>
    <row r="8" spans="1:7" x14ac:dyDescent="0.25">
      <c r="A8" s="921">
        <v>-5</v>
      </c>
      <c r="B8" s="929" t="s">
        <v>5191</v>
      </c>
      <c r="C8" s="919" t="s">
        <v>5192</v>
      </c>
      <c r="D8" s="922" t="s">
        <v>5193</v>
      </c>
      <c r="E8" s="924"/>
      <c r="F8" s="933" t="s">
        <v>5194</v>
      </c>
      <c r="G8" s="920"/>
    </row>
    <row r="9" spans="1:7" x14ac:dyDescent="0.25">
      <c r="A9" s="921">
        <v>-4</v>
      </c>
      <c r="B9" s="929" t="s">
        <v>5195</v>
      </c>
      <c r="C9" s="919" t="s">
        <v>5196</v>
      </c>
      <c r="D9" s="922" t="s">
        <v>5197</v>
      </c>
      <c r="E9" s="924"/>
      <c r="F9" s="933" t="s">
        <v>5198</v>
      </c>
      <c r="G9" s="920"/>
    </row>
    <row r="10" spans="1:7" x14ac:dyDescent="0.25">
      <c r="A10" s="921">
        <v>-3</v>
      </c>
      <c r="B10" s="929" t="s">
        <v>5199</v>
      </c>
      <c r="C10" s="919" t="s">
        <v>5200</v>
      </c>
      <c r="D10" s="922" t="s">
        <v>5201</v>
      </c>
      <c r="E10" s="924"/>
      <c r="F10" s="933" t="s">
        <v>5202</v>
      </c>
      <c r="G10" s="920"/>
    </row>
    <row r="11" spans="1:7" x14ac:dyDescent="0.25">
      <c r="A11" s="921">
        <v>-2</v>
      </c>
      <c r="B11" s="929" t="s">
        <v>5203</v>
      </c>
      <c r="C11" s="919" t="s">
        <v>5204</v>
      </c>
      <c r="D11" s="922" t="s">
        <v>5205</v>
      </c>
      <c r="E11" s="924"/>
      <c r="F11" s="933" t="s">
        <v>5206</v>
      </c>
      <c r="G11" s="920"/>
    </row>
    <row r="12" spans="1:7" x14ac:dyDescent="0.25">
      <c r="A12" s="921">
        <v>-1</v>
      </c>
      <c r="B12" s="929" t="s">
        <v>5207</v>
      </c>
      <c r="C12" s="919" t="s">
        <v>5208</v>
      </c>
      <c r="D12" s="922" t="s">
        <v>5209</v>
      </c>
      <c r="E12" s="924"/>
      <c r="F12" s="933" t="s">
        <v>5210</v>
      </c>
      <c r="G12" s="920"/>
    </row>
    <row r="13" spans="1:7" x14ac:dyDescent="0.25">
      <c r="A13" s="921">
        <v>0</v>
      </c>
      <c r="B13" s="929" t="s">
        <v>5211</v>
      </c>
      <c r="C13" s="919" t="s">
        <v>5211</v>
      </c>
      <c r="D13" s="922" t="s">
        <v>5212</v>
      </c>
      <c r="E13" s="924"/>
      <c r="F13" s="933" t="s">
        <v>5213</v>
      </c>
      <c r="G13" s="920" t="s">
        <v>5214</v>
      </c>
    </row>
    <row r="14" spans="1:7" x14ac:dyDescent="0.25">
      <c r="A14" s="921">
        <v>1</v>
      </c>
      <c r="B14" s="930" t="s">
        <v>5215</v>
      </c>
      <c r="C14" s="923" t="s">
        <v>5216</v>
      </c>
      <c r="D14" s="922" t="s">
        <v>5217</v>
      </c>
      <c r="E14" s="924"/>
      <c r="F14" s="933" t="s">
        <v>5218</v>
      </c>
      <c r="G14" s="920" t="s">
        <v>5219</v>
      </c>
    </row>
    <row r="15" spans="1:7" x14ac:dyDescent="0.25">
      <c r="A15" s="921">
        <v>2</v>
      </c>
      <c r="B15" s="930" t="s">
        <v>5220</v>
      </c>
      <c r="C15" s="923" t="s">
        <v>5221</v>
      </c>
      <c r="D15" s="922" t="s">
        <v>5222</v>
      </c>
      <c r="E15" s="924"/>
      <c r="F15" s="933" t="s">
        <v>5223</v>
      </c>
      <c r="G15" s="920" t="s">
        <v>5224</v>
      </c>
    </row>
    <row r="16" spans="1:7" x14ac:dyDescent="0.25">
      <c r="A16" s="921">
        <v>3</v>
      </c>
      <c r="B16" s="930" t="s">
        <v>5225</v>
      </c>
      <c r="C16" s="923" t="s">
        <v>5226</v>
      </c>
      <c r="D16" s="922" t="s">
        <v>5227</v>
      </c>
      <c r="E16" s="924"/>
      <c r="F16" s="933" t="s">
        <v>5228</v>
      </c>
      <c r="G16" s="920" t="s">
        <v>5229</v>
      </c>
    </row>
    <row r="17" spans="1:7" x14ac:dyDescent="0.25">
      <c r="A17" s="921">
        <v>4</v>
      </c>
      <c r="B17" s="930" t="s">
        <v>5230</v>
      </c>
      <c r="C17" s="923" t="s">
        <v>5231</v>
      </c>
      <c r="D17" s="922" t="s">
        <v>5232</v>
      </c>
      <c r="E17" s="924"/>
      <c r="F17" s="933"/>
      <c r="G17" s="920"/>
    </row>
    <row r="18" spans="1:7" x14ac:dyDescent="0.25">
      <c r="A18" s="921">
        <v>5</v>
      </c>
      <c r="B18" s="930" t="s">
        <v>5233</v>
      </c>
      <c r="C18" s="923" t="s">
        <v>5234</v>
      </c>
      <c r="D18" s="922" t="s">
        <v>5235</v>
      </c>
      <c r="E18" s="924"/>
      <c r="F18" s="933" t="s">
        <v>5236</v>
      </c>
      <c r="G18" s="920" t="s">
        <v>5237</v>
      </c>
    </row>
    <row r="19" spans="1:7" x14ac:dyDescent="0.25">
      <c r="A19" s="921">
        <v>6</v>
      </c>
      <c r="B19" s="930" t="s">
        <v>5238</v>
      </c>
      <c r="C19" s="923" t="s">
        <v>5239</v>
      </c>
      <c r="D19" s="922" t="s">
        <v>5240</v>
      </c>
      <c r="E19" s="924"/>
      <c r="F19" s="933" t="s">
        <v>5241</v>
      </c>
      <c r="G19" s="920" t="s">
        <v>5242</v>
      </c>
    </row>
    <row r="20" spans="1:7" x14ac:dyDescent="0.25">
      <c r="A20" s="921">
        <v>7</v>
      </c>
      <c r="B20" s="930" t="s">
        <v>5243</v>
      </c>
      <c r="C20" s="923" t="s">
        <v>5244</v>
      </c>
      <c r="D20" s="922" t="s">
        <v>5245</v>
      </c>
      <c r="E20" s="924"/>
      <c r="F20" s="933" t="s">
        <v>5246</v>
      </c>
      <c r="G20" s="920" t="s">
        <v>5247</v>
      </c>
    </row>
    <row r="21" spans="1:7" x14ac:dyDescent="0.25">
      <c r="A21" s="921">
        <v>8</v>
      </c>
      <c r="B21" s="930" t="s">
        <v>5248</v>
      </c>
      <c r="C21" s="923" t="s">
        <v>5249</v>
      </c>
      <c r="D21" s="922" t="s">
        <v>5250</v>
      </c>
      <c r="E21" s="924"/>
      <c r="F21" s="933" t="s">
        <v>5251</v>
      </c>
      <c r="G21" s="920" t="s">
        <v>5252</v>
      </c>
    </row>
    <row r="22" spans="1:7" x14ac:dyDescent="0.25">
      <c r="A22" s="921">
        <v>9</v>
      </c>
      <c r="B22" s="930" t="s">
        <v>5253</v>
      </c>
      <c r="C22" s="923" t="s">
        <v>5254</v>
      </c>
      <c r="D22" s="922" t="s">
        <v>5255</v>
      </c>
      <c r="E22" s="924"/>
      <c r="F22" s="933" t="s">
        <v>5256</v>
      </c>
      <c r="G22" s="920" t="s">
        <v>5257</v>
      </c>
    </row>
    <row r="23" spans="1:7" x14ac:dyDescent="0.25">
      <c r="A23" s="921">
        <v>10</v>
      </c>
      <c r="B23" s="930" t="s">
        <v>5258</v>
      </c>
      <c r="C23" s="923" t="s">
        <v>5259</v>
      </c>
      <c r="D23" s="922" t="s">
        <v>5260</v>
      </c>
      <c r="E23" s="924"/>
      <c r="F23" s="933" t="s">
        <v>5261</v>
      </c>
      <c r="G23" s="920" t="s">
        <v>5262</v>
      </c>
    </row>
    <row r="24" spans="1:7" x14ac:dyDescent="0.25">
      <c r="A24" s="921">
        <v>11</v>
      </c>
      <c r="B24" s="930" t="s">
        <v>5263</v>
      </c>
      <c r="C24" s="923" t="s">
        <v>5264</v>
      </c>
      <c r="D24" s="922" t="s">
        <v>5265</v>
      </c>
      <c r="E24" s="924"/>
      <c r="F24" s="933" t="s">
        <v>5266</v>
      </c>
      <c r="G24" s="920" t="s">
        <v>5267</v>
      </c>
    </row>
    <row r="25" spans="1:7" x14ac:dyDescent="0.25">
      <c r="A25" s="921">
        <v>12</v>
      </c>
      <c r="B25" s="930" t="s">
        <v>5268</v>
      </c>
      <c r="C25" s="923" t="s">
        <v>5269</v>
      </c>
      <c r="D25" s="922" t="s">
        <v>5270</v>
      </c>
      <c r="E25" s="924"/>
      <c r="F25" s="933" t="s">
        <v>5271</v>
      </c>
      <c r="G25" s="920" t="s">
        <v>5272</v>
      </c>
    </row>
    <row r="26" spans="1:7" x14ac:dyDescent="0.25">
      <c r="A26" s="921">
        <v>13</v>
      </c>
      <c r="B26" s="930" t="s">
        <v>5273</v>
      </c>
      <c r="C26" s="923" t="s">
        <v>5274</v>
      </c>
      <c r="D26" s="922" t="s">
        <v>5275</v>
      </c>
      <c r="E26" s="924"/>
      <c r="F26" s="933" t="s">
        <v>5276</v>
      </c>
      <c r="G26" s="920" t="s">
        <v>5277</v>
      </c>
    </row>
    <row r="27" spans="1:7" x14ac:dyDescent="0.25">
      <c r="A27" s="921"/>
      <c r="B27" s="930" t="s">
        <v>5278</v>
      </c>
      <c r="C27" s="923"/>
      <c r="D27" s="922"/>
      <c r="E27" s="924"/>
      <c r="F27" s="932"/>
      <c r="G27" s="920"/>
    </row>
    <row r="28" spans="1:7" x14ac:dyDescent="0.25">
      <c r="A28" s="921"/>
      <c r="B28" s="930" t="s">
        <v>5278</v>
      </c>
      <c r="C28" s="923"/>
      <c r="D28" s="922"/>
      <c r="E28" s="924"/>
      <c r="F28" s="932"/>
      <c r="G28" s="920"/>
    </row>
    <row r="29" spans="1:7" x14ac:dyDescent="0.25">
      <c r="A29" s="921">
        <v>14</v>
      </c>
      <c r="B29" s="930" t="s">
        <v>5279</v>
      </c>
      <c r="C29" s="923" t="s">
        <v>5279</v>
      </c>
      <c r="D29" s="922" t="s">
        <v>5280</v>
      </c>
      <c r="E29" s="924"/>
      <c r="F29" s="932"/>
      <c r="G29" s="920"/>
    </row>
    <row r="30" spans="1:7" x14ac:dyDescent="0.25">
      <c r="A30" s="921"/>
      <c r="B30" s="930"/>
      <c r="C30" s="923"/>
      <c r="D30" s="922"/>
      <c r="E30" s="924"/>
      <c r="F30" s="932"/>
      <c r="G30" s="920"/>
    </row>
    <row r="31" spans="1:7" x14ac:dyDescent="0.25">
      <c r="A31" s="921"/>
      <c r="B31" s="929" t="s">
        <v>5281</v>
      </c>
      <c r="C31" s="919" t="s">
        <v>5281</v>
      </c>
      <c r="D31" s="922" t="s">
        <v>5282</v>
      </c>
      <c r="E31" s="924"/>
      <c r="F31" s="932"/>
      <c r="G31" s="920"/>
    </row>
    <row r="32" spans="1:7" x14ac:dyDescent="0.25">
      <c r="A32" s="921"/>
      <c r="B32" s="929" t="s">
        <v>5283</v>
      </c>
      <c r="C32" s="919" t="s">
        <v>5283</v>
      </c>
      <c r="D32" s="922" t="s">
        <v>5284</v>
      </c>
      <c r="E32" s="924"/>
      <c r="F32" s="932"/>
      <c r="G32" s="920"/>
    </row>
    <row r="33" spans="1:7" x14ac:dyDescent="0.25">
      <c r="A33" s="921"/>
      <c r="B33" s="929" t="s">
        <v>5285</v>
      </c>
      <c r="C33" s="919"/>
      <c r="D33" s="922" t="s">
        <v>5286</v>
      </c>
      <c r="E33" s="924"/>
      <c r="F33" s="932"/>
      <c r="G33" s="920"/>
    </row>
    <row r="34" spans="1:7" x14ac:dyDescent="0.25">
      <c r="A34" s="921"/>
      <c r="B34" s="929" t="s">
        <v>5287</v>
      </c>
      <c r="C34" s="919" t="s">
        <v>5287</v>
      </c>
      <c r="D34" s="922" t="s">
        <v>5288</v>
      </c>
      <c r="E34" s="924"/>
      <c r="F34" s="932"/>
      <c r="G34" s="920"/>
    </row>
    <row r="35" spans="1:7" x14ac:dyDescent="0.25">
      <c r="A35" s="921"/>
      <c r="B35" s="931"/>
      <c r="C35" s="919"/>
      <c r="D35" s="922"/>
      <c r="E35" s="924"/>
      <c r="F35" s="932"/>
      <c r="G35" s="920"/>
    </row>
  </sheetData>
  <sheetProtection password="CC3D" sheet="1" objects="1" scenarios="1"/>
  <mergeCells count="2">
    <mergeCell ref="B1:D1"/>
    <mergeCell ref="F1:G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D9992-F5A0-457B-9697-9DD7909402E0}">
  <sheetPr codeName="Tabelle7">
    <tabColor rgb="FF0067AD"/>
    <outlinePr summaryBelow="0"/>
    <pageSetUpPr fitToPage="1"/>
  </sheetPr>
  <dimension ref="A1:C1127"/>
  <sheetViews>
    <sheetView showWhiteSpace="0" view="pageLayout" topLeftCell="B1" zoomScale="115" zoomScaleNormal="100" zoomScalePageLayoutView="115" workbookViewId="0">
      <selection activeCell="B2" sqref="B2"/>
    </sheetView>
  </sheetViews>
  <sheetFormatPr baseColWidth="10" defaultColWidth="0" defaultRowHeight="12.75" zeroHeight="1" outlineLevelRow="4" x14ac:dyDescent="0.25"/>
  <cols>
    <col min="1" max="1" width="3.7109375" style="600" hidden="1" customWidth="1"/>
    <col min="2" max="2" width="15" style="599" customWidth="1"/>
    <col min="3" max="3" width="75.7109375" style="598" customWidth="1"/>
    <col min="4" max="16384" width="11.42578125" style="598" hidden="1"/>
  </cols>
  <sheetData>
    <row r="1" spans="1:3" x14ac:dyDescent="0.25">
      <c r="A1" s="829"/>
      <c r="B1" s="830" t="s">
        <v>4055</v>
      </c>
      <c r="C1" s="831" t="s">
        <v>10</v>
      </c>
    </row>
    <row r="2" spans="1:3" x14ac:dyDescent="0.25">
      <c r="A2" s="829"/>
      <c r="B2" s="830" t="s">
        <v>5119</v>
      </c>
      <c r="C2" s="831" t="s">
        <v>3835</v>
      </c>
    </row>
    <row r="3" spans="1:3" x14ac:dyDescent="0.25">
      <c r="A3" s="829">
        <f>A4+A24+A49+A70+A84+A93</f>
        <v>0</v>
      </c>
      <c r="B3" s="832">
        <v>1</v>
      </c>
      <c r="C3" s="833" t="s">
        <v>4061</v>
      </c>
    </row>
    <row r="4" spans="1:3" outlineLevel="1" x14ac:dyDescent="0.25">
      <c r="A4" s="829">
        <f>A5+A15</f>
        <v>0</v>
      </c>
      <c r="B4" s="834">
        <v>11</v>
      </c>
      <c r="C4" s="835" t="s">
        <v>4062</v>
      </c>
    </row>
    <row r="5" spans="1:3" outlineLevel="2" x14ac:dyDescent="0.25">
      <c r="A5" s="829">
        <f>SUM(A6:A14)</f>
        <v>0</v>
      </c>
      <c r="B5" s="836">
        <v>111</v>
      </c>
      <c r="C5" s="837" t="s">
        <v>4062</v>
      </c>
    </row>
    <row r="6" spans="1:3" outlineLevel="3" x14ac:dyDescent="0.25">
      <c r="A6" s="829"/>
      <c r="B6" s="865" t="s">
        <v>5137</v>
      </c>
      <c r="C6" s="866" t="s">
        <v>4063</v>
      </c>
    </row>
    <row r="7" spans="1:3" outlineLevel="3" x14ac:dyDescent="0.25">
      <c r="A7" s="829"/>
      <c r="B7" s="863" t="s">
        <v>5138</v>
      </c>
      <c r="C7" s="864" t="s">
        <v>4063</v>
      </c>
    </row>
    <row r="8" spans="1:3" outlineLevel="3" x14ac:dyDescent="0.25">
      <c r="A8" s="829"/>
      <c r="B8" s="863" t="s">
        <v>5140</v>
      </c>
      <c r="C8" s="839" t="s">
        <v>4064</v>
      </c>
    </row>
    <row r="9" spans="1:3" outlineLevel="3" x14ac:dyDescent="0.25">
      <c r="A9" s="829"/>
      <c r="B9" s="865" t="s">
        <v>5141</v>
      </c>
      <c r="C9" s="866" t="s">
        <v>5142</v>
      </c>
    </row>
    <row r="10" spans="1:3" outlineLevel="3" x14ac:dyDescent="0.25">
      <c r="A10" s="829"/>
      <c r="B10" s="863" t="s">
        <v>5139</v>
      </c>
      <c r="C10" s="839" t="s">
        <v>4065</v>
      </c>
    </row>
    <row r="11" spans="1:3" outlineLevel="3" x14ac:dyDescent="0.25">
      <c r="A11" s="829"/>
      <c r="B11" s="838">
        <v>11122</v>
      </c>
      <c r="C11" s="839" t="s">
        <v>4066</v>
      </c>
    </row>
    <row r="12" spans="1:3" outlineLevel="3" x14ac:dyDescent="0.25">
      <c r="A12" s="829"/>
      <c r="B12" s="865" t="s">
        <v>5143</v>
      </c>
      <c r="C12" s="866" t="s">
        <v>4067</v>
      </c>
    </row>
    <row r="13" spans="1:3" outlineLevel="3" x14ac:dyDescent="0.25">
      <c r="A13" s="829"/>
      <c r="B13" s="838">
        <v>11131</v>
      </c>
      <c r="C13" s="839" t="s">
        <v>4067</v>
      </c>
    </row>
    <row r="14" spans="1:3" outlineLevel="3" x14ac:dyDescent="0.25">
      <c r="A14" s="829"/>
      <c r="B14" s="838">
        <v>11132</v>
      </c>
      <c r="C14" s="839" t="s">
        <v>4068</v>
      </c>
    </row>
    <row r="15" spans="1:3" outlineLevel="2" x14ac:dyDescent="0.25">
      <c r="A15" s="829">
        <f>SUM(A17:A23)</f>
        <v>0</v>
      </c>
      <c r="B15" s="836">
        <v>112</v>
      </c>
      <c r="C15" s="837" t="s">
        <v>4069</v>
      </c>
    </row>
    <row r="16" spans="1:3" outlineLevel="3" x14ac:dyDescent="0.25">
      <c r="A16" s="829"/>
      <c r="B16" s="865" t="s">
        <v>5144</v>
      </c>
      <c r="C16" s="866" t="s">
        <v>4070</v>
      </c>
    </row>
    <row r="17" spans="1:3" outlineLevel="3" x14ac:dyDescent="0.25">
      <c r="A17" s="829"/>
      <c r="B17" s="838">
        <v>11211</v>
      </c>
      <c r="C17" s="864" t="s">
        <v>4070</v>
      </c>
    </row>
    <row r="18" spans="1:3" outlineLevel="3" x14ac:dyDescent="0.25">
      <c r="A18" s="829"/>
      <c r="B18" s="838">
        <v>11212</v>
      </c>
      <c r="C18" s="839" t="s">
        <v>4071</v>
      </c>
    </row>
    <row r="19" spans="1:3" outlineLevel="3" x14ac:dyDescent="0.25">
      <c r="A19" s="829"/>
      <c r="B19" s="838">
        <v>11213</v>
      </c>
      <c r="C19" s="839" t="s">
        <v>4072</v>
      </c>
    </row>
    <row r="20" spans="1:3" outlineLevel="3" x14ac:dyDescent="0.25">
      <c r="A20" s="829"/>
      <c r="B20" s="838">
        <v>11214</v>
      </c>
      <c r="C20" s="839" t="s">
        <v>4073</v>
      </c>
    </row>
    <row r="21" spans="1:3" outlineLevel="3" x14ac:dyDescent="0.25">
      <c r="A21" s="829"/>
      <c r="B21" s="865" t="s">
        <v>5145</v>
      </c>
      <c r="C21" s="866" t="s">
        <v>5146</v>
      </c>
    </row>
    <row r="22" spans="1:3" outlineLevel="3" x14ac:dyDescent="0.25">
      <c r="A22" s="829"/>
      <c r="B22" s="838">
        <v>11221</v>
      </c>
      <c r="C22" s="839" t="s">
        <v>4074</v>
      </c>
    </row>
    <row r="23" spans="1:3" outlineLevel="3" x14ac:dyDescent="0.25">
      <c r="A23" s="829"/>
      <c r="B23" s="838">
        <v>11222</v>
      </c>
      <c r="C23" s="839" t="s">
        <v>4075</v>
      </c>
    </row>
    <row r="24" spans="1:3" outlineLevel="1" x14ac:dyDescent="0.25">
      <c r="A24" s="829">
        <f>A25+A34+A42</f>
        <v>0</v>
      </c>
      <c r="B24" s="834">
        <v>12</v>
      </c>
      <c r="C24" s="835" t="s">
        <v>4076</v>
      </c>
    </row>
    <row r="25" spans="1:3" outlineLevel="2" x14ac:dyDescent="0.25">
      <c r="A25" s="829">
        <f>SUM(A27:A33)</f>
        <v>0</v>
      </c>
      <c r="B25" s="836">
        <v>121</v>
      </c>
      <c r="C25" s="837" t="s">
        <v>4077</v>
      </c>
    </row>
    <row r="26" spans="1:3" outlineLevel="3" x14ac:dyDescent="0.25">
      <c r="A26" s="829"/>
      <c r="B26" s="865" t="s">
        <v>5147</v>
      </c>
      <c r="C26" s="866" t="s">
        <v>4078</v>
      </c>
    </row>
    <row r="27" spans="1:3" outlineLevel="3" x14ac:dyDescent="0.25">
      <c r="A27" s="829"/>
      <c r="B27" s="838">
        <v>12111</v>
      </c>
      <c r="C27" s="839" t="s">
        <v>4078</v>
      </c>
    </row>
    <row r="28" spans="1:3" outlineLevel="3" x14ac:dyDescent="0.25">
      <c r="A28" s="829"/>
      <c r="B28" s="838">
        <v>12112</v>
      </c>
      <c r="C28" s="839" t="s">
        <v>4079</v>
      </c>
    </row>
    <row r="29" spans="1:3" outlineLevel="3" x14ac:dyDescent="0.25">
      <c r="A29" s="829"/>
      <c r="B29" s="838">
        <v>12113</v>
      </c>
      <c r="C29" s="839" t="s">
        <v>4080</v>
      </c>
    </row>
    <row r="30" spans="1:3" outlineLevel="3" x14ac:dyDescent="0.25">
      <c r="A30" s="829"/>
      <c r="B30" s="865" t="s">
        <v>5148</v>
      </c>
      <c r="C30" s="867" t="s">
        <v>4081</v>
      </c>
    </row>
    <row r="31" spans="1:3" outlineLevel="3" x14ac:dyDescent="0.25">
      <c r="A31" s="829"/>
      <c r="B31" s="838">
        <v>12121</v>
      </c>
      <c r="C31" s="839" t="s">
        <v>4081</v>
      </c>
    </row>
    <row r="32" spans="1:3" outlineLevel="3" x14ac:dyDescent="0.25">
      <c r="A32" s="829"/>
      <c r="B32" s="838">
        <v>12122</v>
      </c>
      <c r="C32" s="839" t="s">
        <v>4082</v>
      </c>
    </row>
    <row r="33" spans="1:3" outlineLevel="3" x14ac:dyDescent="0.25">
      <c r="A33" s="829"/>
      <c r="B33" s="838">
        <v>12123</v>
      </c>
      <c r="C33" s="839" t="s">
        <v>4083</v>
      </c>
    </row>
    <row r="34" spans="1:3" outlineLevel="2" x14ac:dyDescent="0.25">
      <c r="A34" s="829">
        <f>SUM(A36:A41)</f>
        <v>0</v>
      </c>
      <c r="B34" s="836">
        <v>122</v>
      </c>
      <c r="C34" s="837" t="s">
        <v>4084</v>
      </c>
    </row>
    <row r="35" spans="1:3" outlineLevel="2" x14ac:dyDescent="0.25">
      <c r="A35" s="829"/>
      <c r="B35" s="865" t="s">
        <v>5149</v>
      </c>
      <c r="C35" s="867" t="s">
        <v>5150</v>
      </c>
    </row>
    <row r="36" spans="1:3" outlineLevel="3" x14ac:dyDescent="0.25">
      <c r="A36" s="829"/>
      <c r="B36" s="838">
        <v>12211</v>
      </c>
      <c r="C36" s="839" t="s">
        <v>4085</v>
      </c>
    </row>
    <row r="37" spans="1:3" outlineLevel="3" x14ac:dyDescent="0.25">
      <c r="A37" s="829"/>
      <c r="B37" s="838">
        <v>12212</v>
      </c>
      <c r="C37" s="839" t="s">
        <v>4086</v>
      </c>
    </row>
    <row r="38" spans="1:3" outlineLevel="3" x14ac:dyDescent="0.25">
      <c r="A38" s="829"/>
      <c r="B38" s="838">
        <v>12213</v>
      </c>
      <c r="C38" s="839" t="s">
        <v>4087</v>
      </c>
    </row>
    <row r="39" spans="1:3" outlineLevel="3" x14ac:dyDescent="0.25">
      <c r="A39" s="829"/>
      <c r="B39" s="838">
        <v>12214</v>
      </c>
      <c r="C39" s="839" t="s">
        <v>4088</v>
      </c>
    </row>
    <row r="40" spans="1:3" outlineLevel="2" x14ac:dyDescent="0.25">
      <c r="A40" s="829"/>
      <c r="B40" s="865" t="s">
        <v>5151</v>
      </c>
      <c r="C40" s="867" t="s">
        <v>5152</v>
      </c>
    </row>
    <row r="41" spans="1:3" outlineLevel="3" x14ac:dyDescent="0.25">
      <c r="A41" s="829"/>
      <c r="B41" s="838">
        <v>12221</v>
      </c>
      <c r="C41" s="839" t="s">
        <v>4089</v>
      </c>
    </row>
    <row r="42" spans="1:3" outlineLevel="2" x14ac:dyDescent="0.25">
      <c r="A42" s="829">
        <f>SUM(A44:A48)</f>
        <v>0</v>
      </c>
      <c r="B42" s="836">
        <v>123</v>
      </c>
      <c r="C42" s="837" t="s">
        <v>4090</v>
      </c>
    </row>
    <row r="43" spans="1:3" outlineLevel="2" x14ac:dyDescent="0.25">
      <c r="A43" s="829"/>
      <c r="B43" s="865" t="s">
        <v>5153</v>
      </c>
      <c r="C43" s="867" t="s">
        <v>4091</v>
      </c>
    </row>
    <row r="44" spans="1:3" outlineLevel="3" x14ac:dyDescent="0.25">
      <c r="A44" s="829"/>
      <c r="B44" s="838">
        <v>12311</v>
      </c>
      <c r="C44" s="839" t="s">
        <v>4091</v>
      </c>
    </row>
    <row r="45" spans="1:3" outlineLevel="3" x14ac:dyDescent="0.25">
      <c r="A45" s="829"/>
      <c r="B45" s="838">
        <v>12312</v>
      </c>
      <c r="C45" s="839" t="s">
        <v>4092</v>
      </c>
    </row>
    <row r="46" spans="1:3" outlineLevel="2" x14ac:dyDescent="0.25">
      <c r="A46" s="829"/>
      <c r="B46" s="865" t="s">
        <v>5154</v>
      </c>
      <c r="C46" s="867" t="s">
        <v>5155</v>
      </c>
    </row>
    <row r="47" spans="1:3" outlineLevel="3" x14ac:dyDescent="0.25">
      <c r="A47" s="829"/>
      <c r="B47" s="838">
        <v>12321</v>
      </c>
      <c r="C47" s="839" t="s">
        <v>4093</v>
      </c>
    </row>
    <row r="48" spans="1:3" outlineLevel="3" x14ac:dyDescent="0.25">
      <c r="A48" s="829"/>
      <c r="B48" s="838">
        <v>12322</v>
      </c>
      <c r="C48" s="839" t="s">
        <v>4094</v>
      </c>
    </row>
    <row r="49" spans="1:3" outlineLevel="1" x14ac:dyDescent="0.25">
      <c r="A49" s="829">
        <f>A50+A56+A62</f>
        <v>0</v>
      </c>
      <c r="B49" s="834">
        <v>13</v>
      </c>
      <c r="C49" s="835" t="s">
        <v>4095</v>
      </c>
    </row>
    <row r="50" spans="1:3" outlineLevel="2" x14ac:dyDescent="0.25">
      <c r="A50" s="829">
        <f>SUM(A52:A55)</f>
        <v>0</v>
      </c>
      <c r="B50" s="836">
        <v>131</v>
      </c>
      <c r="C50" s="837" t="s">
        <v>4096</v>
      </c>
    </row>
    <row r="51" spans="1:3" outlineLevel="2" x14ac:dyDescent="0.25">
      <c r="A51" s="829"/>
      <c r="B51" s="865"/>
      <c r="C51" s="866"/>
    </row>
    <row r="52" spans="1:3" outlineLevel="3" x14ac:dyDescent="0.25">
      <c r="A52" s="829"/>
      <c r="B52" s="838">
        <v>13111</v>
      </c>
      <c r="C52" s="839" t="s">
        <v>4097</v>
      </c>
    </row>
    <row r="53" spans="1:3" outlineLevel="3" x14ac:dyDescent="0.25">
      <c r="A53" s="829"/>
      <c r="B53" s="838">
        <v>13112</v>
      </c>
      <c r="C53" s="839" t="s">
        <v>4098</v>
      </c>
    </row>
    <row r="54" spans="1:3" outlineLevel="3" x14ac:dyDescent="0.25">
      <c r="A54" s="829"/>
      <c r="B54" s="838">
        <v>13121</v>
      </c>
      <c r="C54" s="839" t="s">
        <v>4099</v>
      </c>
    </row>
    <row r="55" spans="1:3" outlineLevel="3" x14ac:dyDescent="0.25">
      <c r="A55" s="829"/>
      <c r="B55" s="838">
        <v>13122</v>
      </c>
      <c r="C55" s="839" t="s">
        <v>4100</v>
      </c>
    </row>
    <row r="56" spans="1:3" outlineLevel="2" x14ac:dyDescent="0.25">
      <c r="A56" s="829">
        <f>SUM(A58:A61)</f>
        <v>0</v>
      </c>
      <c r="B56" s="836">
        <v>132</v>
      </c>
      <c r="C56" s="837" t="s">
        <v>4101</v>
      </c>
    </row>
    <row r="57" spans="1:3" outlineLevel="2" x14ac:dyDescent="0.25">
      <c r="A57" s="829"/>
      <c r="B57" s="865"/>
      <c r="C57" s="866"/>
    </row>
    <row r="58" spans="1:3" outlineLevel="3" x14ac:dyDescent="0.25">
      <c r="A58" s="829"/>
      <c r="B58" s="838">
        <v>13211</v>
      </c>
      <c r="C58" s="839" t="s">
        <v>4102</v>
      </c>
    </row>
    <row r="59" spans="1:3" outlineLevel="3" x14ac:dyDescent="0.25">
      <c r="A59" s="829"/>
      <c r="B59" s="838">
        <v>13212</v>
      </c>
      <c r="C59" s="839" t="s">
        <v>4103</v>
      </c>
    </row>
    <row r="60" spans="1:3" outlineLevel="3" x14ac:dyDescent="0.25">
      <c r="A60" s="829"/>
      <c r="B60" s="838">
        <v>13221</v>
      </c>
      <c r="C60" s="839" t="s">
        <v>4104</v>
      </c>
    </row>
    <row r="61" spans="1:3" outlineLevel="3" x14ac:dyDescent="0.25">
      <c r="A61" s="829"/>
      <c r="B61" s="838">
        <v>13222</v>
      </c>
      <c r="C61" s="839" t="s">
        <v>4105</v>
      </c>
    </row>
    <row r="62" spans="1:3" outlineLevel="2" x14ac:dyDescent="0.25">
      <c r="A62" s="829">
        <f>SUM(A64:A69)</f>
        <v>0</v>
      </c>
      <c r="B62" s="836">
        <v>133</v>
      </c>
      <c r="C62" s="837" t="s">
        <v>4106</v>
      </c>
    </row>
    <row r="63" spans="1:3" outlineLevel="2" x14ac:dyDescent="0.25">
      <c r="A63" s="829"/>
      <c r="B63" s="865"/>
      <c r="C63" s="866"/>
    </row>
    <row r="64" spans="1:3" outlineLevel="3" x14ac:dyDescent="0.25">
      <c r="A64" s="829"/>
      <c r="B64" s="838">
        <v>13311</v>
      </c>
      <c r="C64" s="839" t="s">
        <v>4107</v>
      </c>
    </row>
    <row r="65" spans="1:3" outlineLevel="3" x14ac:dyDescent="0.25">
      <c r="A65" s="829"/>
      <c r="B65" s="838">
        <v>13312</v>
      </c>
      <c r="C65" s="839" t="s">
        <v>4108</v>
      </c>
    </row>
    <row r="66" spans="1:3" outlineLevel="3" x14ac:dyDescent="0.25">
      <c r="A66" s="829"/>
      <c r="B66" s="838">
        <v>13313</v>
      </c>
      <c r="C66" s="839" t="s">
        <v>4109</v>
      </c>
    </row>
    <row r="67" spans="1:3" outlineLevel="3" x14ac:dyDescent="0.25">
      <c r="A67" s="829"/>
      <c r="B67" s="838">
        <v>13314</v>
      </c>
      <c r="C67" s="839" t="s">
        <v>4110</v>
      </c>
    </row>
    <row r="68" spans="1:3" outlineLevel="3" x14ac:dyDescent="0.25">
      <c r="A68" s="829"/>
      <c r="B68" s="838">
        <v>13321</v>
      </c>
      <c r="C68" s="839" t="s">
        <v>4111</v>
      </c>
    </row>
    <row r="69" spans="1:3" outlineLevel="3" x14ac:dyDescent="0.25">
      <c r="A69" s="829"/>
      <c r="B69" s="838">
        <v>13322</v>
      </c>
      <c r="C69" s="839" t="s">
        <v>4112</v>
      </c>
    </row>
    <row r="70" spans="1:3" outlineLevel="1" x14ac:dyDescent="0.25">
      <c r="A70" s="829">
        <f>A71+A78</f>
        <v>0</v>
      </c>
      <c r="B70" s="834">
        <v>14</v>
      </c>
      <c r="C70" s="835" t="s">
        <v>4113</v>
      </c>
    </row>
    <row r="71" spans="1:3" outlineLevel="2" x14ac:dyDescent="0.25">
      <c r="A71" s="829">
        <f>SUM(A73:A77)</f>
        <v>0</v>
      </c>
      <c r="B71" s="836">
        <v>141</v>
      </c>
      <c r="C71" s="837" t="s">
        <v>4114</v>
      </c>
    </row>
    <row r="72" spans="1:3" outlineLevel="2" x14ac:dyDescent="0.25">
      <c r="A72" s="829"/>
      <c r="B72" s="836"/>
      <c r="C72" s="837"/>
    </row>
    <row r="73" spans="1:3" outlineLevel="3" x14ac:dyDescent="0.25">
      <c r="A73" s="829"/>
      <c r="B73" s="838">
        <v>14111</v>
      </c>
      <c r="C73" s="839" t="s">
        <v>4115</v>
      </c>
    </row>
    <row r="74" spans="1:3" outlineLevel="3" x14ac:dyDescent="0.25">
      <c r="A74" s="829"/>
      <c r="B74" s="838">
        <v>14112</v>
      </c>
      <c r="C74" s="839" t="s">
        <v>4116</v>
      </c>
    </row>
    <row r="75" spans="1:3" outlineLevel="3" x14ac:dyDescent="0.25">
      <c r="A75" s="829"/>
      <c r="B75" s="838">
        <v>14113</v>
      </c>
      <c r="C75" s="839" t="s">
        <v>4117</v>
      </c>
    </row>
    <row r="76" spans="1:3" outlineLevel="3" x14ac:dyDescent="0.25">
      <c r="A76" s="829"/>
      <c r="B76" s="838">
        <v>14114</v>
      </c>
      <c r="C76" s="839" t="s">
        <v>4118</v>
      </c>
    </row>
    <row r="77" spans="1:3" outlineLevel="3" x14ac:dyDescent="0.25">
      <c r="A77" s="829"/>
      <c r="B77" s="838">
        <v>14115</v>
      </c>
      <c r="C77" s="839" t="s">
        <v>4119</v>
      </c>
    </row>
    <row r="78" spans="1:3" outlineLevel="2" x14ac:dyDescent="0.25">
      <c r="A78" s="829">
        <f>SUM(A79:A83)</f>
        <v>0</v>
      </c>
      <c r="B78" s="836">
        <v>142</v>
      </c>
      <c r="C78" s="837" t="s">
        <v>4120</v>
      </c>
    </row>
    <row r="79" spans="1:3" outlineLevel="3" x14ac:dyDescent="0.25">
      <c r="A79" s="829"/>
      <c r="B79" s="838">
        <v>14211</v>
      </c>
      <c r="C79" s="839" t="s">
        <v>4121</v>
      </c>
    </row>
    <row r="80" spans="1:3" outlineLevel="3" x14ac:dyDescent="0.25">
      <c r="A80" s="829"/>
      <c r="B80" s="838">
        <v>14212</v>
      </c>
      <c r="C80" s="839" t="s">
        <v>4122</v>
      </c>
    </row>
    <row r="81" spans="1:3" outlineLevel="3" x14ac:dyDescent="0.25">
      <c r="A81" s="829"/>
      <c r="B81" s="838">
        <v>14213</v>
      </c>
      <c r="C81" s="839" t="s">
        <v>4123</v>
      </c>
    </row>
    <row r="82" spans="1:3" outlineLevel="3" x14ac:dyDescent="0.25">
      <c r="A82" s="829"/>
      <c r="B82" s="838">
        <v>14214</v>
      </c>
      <c r="C82" s="839" t="s">
        <v>4124</v>
      </c>
    </row>
    <row r="83" spans="1:3" outlineLevel="3" x14ac:dyDescent="0.25">
      <c r="A83" s="829"/>
      <c r="B83" s="838">
        <v>14215</v>
      </c>
      <c r="C83" s="839" t="s">
        <v>4125</v>
      </c>
    </row>
    <row r="84" spans="1:3" outlineLevel="1" x14ac:dyDescent="0.25">
      <c r="A84" s="829">
        <f>A85+A90</f>
        <v>0</v>
      </c>
      <c r="B84" s="834">
        <v>15</v>
      </c>
      <c r="C84" s="835" t="s">
        <v>4126</v>
      </c>
    </row>
    <row r="85" spans="1:3" outlineLevel="2" x14ac:dyDescent="0.25">
      <c r="A85" s="829">
        <f>SUM(A86:A89)</f>
        <v>0</v>
      </c>
      <c r="B85" s="836">
        <v>151</v>
      </c>
      <c r="C85" s="837" t="s">
        <v>4127</v>
      </c>
    </row>
    <row r="86" spans="1:3" outlineLevel="3" x14ac:dyDescent="0.25">
      <c r="A86" s="829"/>
      <c r="B86" s="838">
        <v>15111</v>
      </c>
      <c r="C86" s="839" t="s">
        <v>4128</v>
      </c>
    </row>
    <row r="87" spans="1:3" outlineLevel="3" x14ac:dyDescent="0.25">
      <c r="A87" s="829"/>
      <c r="B87" s="838">
        <v>15112</v>
      </c>
      <c r="C87" s="839" t="s">
        <v>4129</v>
      </c>
    </row>
    <row r="88" spans="1:3" outlineLevel="3" x14ac:dyDescent="0.25">
      <c r="A88" s="829"/>
      <c r="B88" s="838">
        <v>15121</v>
      </c>
      <c r="C88" s="839" t="s">
        <v>4130</v>
      </c>
    </row>
    <row r="89" spans="1:3" outlineLevel="3" x14ac:dyDescent="0.25">
      <c r="A89" s="829"/>
      <c r="B89" s="838">
        <v>15122</v>
      </c>
      <c r="C89" s="839" t="s">
        <v>4131</v>
      </c>
    </row>
    <row r="90" spans="1:3" outlineLevel="2" x14ac:dyDescent="0.25">
      <c r="A90" s="829">
        <f>SUM(A91:A92)</f>
        <v>0</v>
      </c>
      <c r="B90" s="836">
        <v>152</v>
      </c>
      <c r="C90" s="837" t="s">
        <v>4132</v>
      </c>
    </row>
    <row r="91" spans="1:3" outlineLevel="3" x14ac:dyDescent="0.25">
      <c r="A91" s="829"/>
      <c r="B91" s="838">
        <v>15211</v>
      </c>
      <c r="C91" s="839" t="s">
        <v>4132</v>
      </c>
    </row>
    <row r="92" spans="1:3" outlineLevel="3" x14ac:dyDescent="0.25">
      <c r="A92" s="829"/>
      <c r="B92" s="838">
        <v>15212</v>
      </c>
      <c r="C92" s="839" t="s">
        <v>4133</v>
      </c>
    </row>
    <row r="93" spans="1:3" outlineLevel="1" x14ac:dyDescent="0.25">
      <c r="A93" s="829">
        <f>A94</f>
        <v>0</v>
      </c>
      <c r="B93" s="834">
        <v>16</v>
      </c>
      <c r="C93" s="835" t="s">
        <v>4134</v>
      </c>
    </row>
    <row r="94" spans="1:3" x14ac:dyDescent="0.25">
      <c r="A94" s="829">
        <f>SUM(A95:A103)</f>
        <v>0</v>
      </c>
      <c r="B94" s="836">
        <v>161</v>
      </c>
      <c r="C94" s="837" t="s">
        <v>4135</v>
      </c>
    </row>
    <row r="95" spans="1:3" outlineLevel="1" x14ac:dyDescent="0.25">
      <c r="A95" s="829"/>
      <c r="B95" s="838">
        <v>16111</v>
      </c>
      <c r="C95" s="839" t="s">
        <v>4136</v>
      </c>
    </row>
    <row r="96" spans="1:3" outlineLevel="1" x14ac:dyDescent="0.25">
      <c r="A96" s="829"/>
      <c r="B96" s="838">
        <v>16112</v>
      </c>
      <c r="C96" s="839" t="s">
        <v>4137</v>
      </c>
    </row>
    <row r="97" spans="1:3" outlineLevel="1" x14ac:dyDescent="0.25">
      <c r="A97" s="829"/>
      <c r="B97" s="838">
        <v>16113</v>
      </c>
      <c r="C97" s="839" t="s">
        <v>4138</v>
      </c>
    </row>
    <row r="98" spans="1:3" outlineLevel="1" x14ac:dyDescent="0.25">
      <c r="A98" s="829"/>
      <c r="B98" s="838">
        <v>16121</v>
      </c>
      <c r="C98" s="839" t="s">
        <v>4139</v>
      </c>
    </row>
    <row r="99" spans="1:3" outlineLevel="1" x14ac:dyDescent="0.25">
      <c r="A99" s="829"/>
      <c r="B99" s="838">
        <v>16122</v>
      </c>
      <c r="C99" s="839" t="s">
        <v>4140</v>
      </c>
    </row>
    <row r="100" spans="1:3" outlineLevel="1" x14ac:dyDescent="0.25">
      <c r="A100" s="829"/>
      <c r="B100" s="838">
        <v>16131</v>
      </c>
      <c r="C100" s="839" t="s">
        <v>4141</v>
      </c>
    </row>
    <row r="101" spans="1:3" outlineLevel="1" x14ac:dyDescent="0.25">
      <c r="A101" s="829"/>
      <c r="B101" s="838">
        <v>16132</v>
      </c>
      <c r="C101" s="839" t="s">
        <v>4142</v>
      </c>
    </row>
    <row r="102" spans="1:3" outlineLevel="1" x14ac:dyDescent="0.25">
      <c r="A102" s="829"/>
      <c r="B102" s="838">
        <v>16133</v>
      </c>
      <c r="C102" s="839" t="s">
        <v>4143</v>
      </c>
    </row>
    <row r="103" spans="1:3" outlineLevel="1" x14ac:dyDescent="0.25">
      <c r="A103" s="829"/>
      <c r="B103" s="838">
        <v>16134</v>
      </c>
      <c r="C103" s="839" t="s">
        <v>4144</v>
      </c>
    </row>
    <row r="104" spans="1:3" x14ac:dyDescent="0.25">
      <c r="A104" s="829">
        <f>A105+A136+A141+A155+A159+A165+A178</f>
        <v>0</v>
      </c>
      <c r="B104" s="832">
        <v>2</v>
      </c>
      <c r="C104" s="833" t="s">
        <v>4145</v>
      </c>
    </row>
    <row r="105" spans="1:3" x14ac:dyDescent="0.25">
      <c r="A105" s="829">
        <f>A106+A114+A131</f>
        <v>0</v>
      </c>
      <c r="B105" s="834">
        <v>21</v>
      </c>
      <c r="C105" s="835" t="s">
        <v>4146</v>
      </c>
    </row>
    <row r="106" spans="1:3" outlineLevel="1" x14ac:dyDescent="0.25">
      <c r="A106" s="829">
        <f>SUM(A107:A113)</f>
        <v>0</v>
      </c>
      <c r="B106" s="836">
        <v>211</v>
      </c>
      <c r="C106" s="837" t="s">
        <v>4147</v>
      </c>
    </row>
    <row r="107" spans="1:3" outlineLevel="2" x14ac:dyDescent="0.25">
      <c r="A107" s="829"/>
      <c r="B107" s="838">
        <v>21111</v>
      </c>
      <c r="C107" s="839" t="s">
        <v>4148</v>
      </c>
    </row>
    <row r="108" spans="1:3" outlineLevel="2" x14ac:dyDescent="0.25">
      <c r="A108" s="829"/>
      <c r="B108" s="838">
        <v>21112</v>
      </c>
      <c r="C108" s="839" t="s">
        <v>4149</v>
      </c>
    </row>
    <row r="109" spans="1:3" outlineLevel="2" x14ac:dyDescent="0.25">
      <c r="A109" s="829"/>
      <c r="B109" s="838">
        <v>21113</v>
      </c>
      <c r="C109" s="839" t="s">
        <v>4150</v>
      </c>
    </row>
    <row r="110" spans="1:3" outlineLevel="2" x14ac:dyDescent="0.25">
      <c r="A110" s="829"/>
      <c r="B110" s="838">
        <v>21114</v>
      </c>
      <c r="C110" s="839" t="s">
        <v>4151</v>
      </c>
    </row>
    <row r="111" spans="1:3" outlineLevel="2" x14ac:dyDescent="0.25">
      <c r="A111" s="829"/>
      <c r="B111" s="838">
        <v>21115</v>
      </c>
      <c r="C111" s="839" t="s">
        <v>4152</v>
      </c>
    </row>
    <row r="112" spans="1:3" outlineLevel="2" x14ac:dyDescent="0.25">
      <c r="A112" s="829"/>
      <c r="B112" s="838">
        <v>21121</v>
      </c>
      <c r="C112" s="839" t="s">
        <v>4153</v>
      </c>
    </row>
    <row r="113" spans="1:3" outlineLevel="2" x14ac:dyDescent="0.25">
      <c r="A113" s="829"/>
      <c r="B113" s="838">
        <v>21122</v>
      </c>
      <c r="C113" s="839" t="s">
        <v>4154</v>
      </c>
    </row>
    <row r="114" spans="1:3" outlineLevel="1" x14ac:dyDescent="0.25">
      <c r="A114" s="829">
        <f>SUM(A115:A130)</f>
        <v>0</v>
      </c>
      <c r="B114" s="836">
        <v>212</v>
      </c>
      <c r="C114" s="837" t="s">
        <v>4155</v>
      </c>
    </row>
    <row r="115" spans="1:3" outlineLevel="2" x14ac:dyDescent="0.25">
      <c r="A115" s="829"/>
      <c r="B115" s="838">
        <v>21211</v>
      </c>
      <c r="C115" s="839" t="s">
        <v>4156</v>
      </c>
    </row>
    <row r="116" spans="1:3" outlineLevel="2" x14ac:dyDescent="0.25">
      <c r="A116" s="829"/>
      <c r="B116" s="838">
        <v>21212</v>
      </c>
      <c r="C116" s="839" t="s">
        <v>4157</v>
      </c>
    </row>
    <row r="117" spans="1:3" outlineLevel="2" x14ac:dyDescent="0.25">
      <c r="A117" s="829"/>
      <c r="B117" s="838">
        <v>21213</v>
      </c>
      <c r="C117" s="839" t="s">
        <v>4158</v>
      </c>
    </row>
    <row r="118" spans="1:3" outlineLevel="2" x14ac:dyDescent="0.25">
      <c r="A118" s="829"/>
      <c r="B118" s="838">
        <v>21214</v>
      </c>
      <c r="C118" s="839" t="s">
        <v>4159</v>
      </c>
    </row>
    <row r="119" spans="1:3" outlineLevel="2" x14ac:dyDescent="0.25">
      <c r="A119" s="829"/>
      <c r="B119" s="838">
        <v>21215</v>
      </c>
      <c r="C119" s="839" t="s">
        <v>4160</v>
      </c>
    </row>
    <row r="120" spans="1:3" outlineLevel="2" x14ac:dyDescent="0.25">
      <c r="A120" s="829"/>
      <c r="B120" s="838">
        <v>21216</v>
      </c>
      <c r="C120" s="839" t="s">
        <v>4161</v>
      </c>
    </row>
    <row r="121" spans="1:3" outlineLevel="2" x14ac:dyDescent="0.25">
      <c r="A121" s="829"/>
      <c r="B121" s="838">
        <v>21217</v>
      </c>
      <c r="C121" s="839" t="s">
        <v>4162</v>
      </c>
    </row>
    <row r="122" spans="1:3" outlineLevel="2" x14ac:dyDescent="0.25">
      <c r="A122" s="829"/>
      <c r="B122" s="838">
        <v>21218</v>
      </c>
      <c r="C122" s="839" t="s">
        <v>4163</v>
      </c>
    </row>
    <row r="123" spans="1:3" outlineLevel="2" x14ac:dyDescent="0.25">
      <c r="A123" s="829"/>
      <c r="B123" s="838">
        <v>21219</v>
      </c>
      <c r="C123" s="839" t="s">
        <v>4164</v>
      </c>
    </row>
    <row r="124" spans="1:3" outlineLevel="2" x14ac:dyDescent="0.25">
      <c r="A124" s="829"/>
      <c r="B124" s="838">
        <v>21221</v>
      </c>
      <c r="C124" s="839" t="s">
        <v>4165</v>
      </c>
    </row>
    <row r="125" spans="1:3" outlineLevel="2" x14ac:dyDescent="0.25">
      <c r="A125" s="829"/>
      <c r="B125" s="838">
        <v>21222</v>
      </c>
      <c r="C125" s="839" t="s">
        <v>4166</v>
      </c>
    </row>
    <row r="126" spans="1:3" outlineLevel="2" x14ac:dyDescent="0.25">
      <c r="A126" s="829"/>
      <c r="B126" s="838">
        <v>21223</v>
      </c>
      <c r="C126" s="839" t="s">
        <v>4167</v>
      </c>
    </row>
    <row r="127" spans="1:3" outlineLevel="2" x14ac:dyDescent="0.25">
      <c r="A127" s="829"/>
      <c r="B127" s="838">
        <v>21224</v>
      </c>
      <c r="C127" s="839" t="s">
        <v>4168</v>
      </c>
    </row>
    <row r="128" spans="1:3" outlineLevel="2" x14ac:dyDescent="0.25">
      <c r="A128" s="829"/>
      <c r="B128" s="838">
        <v>21225</v>
      </c>
      <c r="C128" s="839" t="s">
        <v>4169</v>
      </c>
    </row>
    <row r="129" spans="1:3" outlineLevel="2" x14ac:dyDescent="0.25">
      <c r="A129" s="829"/>
      <c r="B129" s="838">
        <v>21226</v>
      </c>
      <c r="C129" s="839" t="s">
        <v>4170</v>
      </c>
    </row>
    <row r="130" spans="1:3" outlineLevel="2" x14ac:dyDescent="0.25">
      <c r="A130" s="829"/>
      <c r="B130" s="838">
        <v>21227</v>
      </c>
      <c r="C130" s="839" t="s">
        <v>4171</v>
      </c>
    </row>
    <row r="131" spans="1:3" outlineLevel="1" x14ac:dyDescent="0.25">
      <c r="A131" s="829">
        <f>SUM(A132:A135)</f>
        <v>0</v>
      </c>
      <c r="B131" s="836">
        <v>213</v>
      </c>
      <c r="C131" s="837" t="s">
        <v>4172</v>
      </c>
    </row>
    <row r="132" spans="1:3" outlineLevel="2" x14ac:dyDescent="0.25">
      <c r="A132" s="829"/>
      <c r="B132" s="838">
        <v>21311</v>
      </c>
      <c r="C132" s="839" t="s">
        <v>4173</v>
      </c>
    </row>
    <row r="133" spans="1:3" outlineLevel="2" x14ac:dyDescent="0.25">
      <c r="A133" s="829"/>
      <c r="B133" s="838">
        <v>21312</v>
      </c>
      <c r="C133" s="839" t="s">
        <v>4174</v>
      </c>
    </row>
    <row r="134" spans="1:3" outlineLevel="2" x14ac:dyDescent="0.25">
      <c r="A134" s="829"/>
      <c r="B134" s="838">
        <v>21313</v>
      </c>
      <c r="C134" s="839" t="s">
        <v>4175</v>
      </c>
    </row>
    <row r="135" spans="1:3" outlineLevel="2" x14ac:dyDescent="0.25">
      <c r="A135" s="829"/>
      <c r="B135" s="838">
        <v>21314</v>
      </c>
      <c r="C135" s="839" t="s">
        <v>4176</v>
      </c>
    </row>
    <row r="136" spans="1:3" x14ac:dyDescent="0.25">
      <c r="A136" s="829">
        <f>A137</f>
        <v>0</v>
      </c>
      <c r="B136" s="834">
        <v>22</v>
      </c>
      <c r="C136" s="835" t="s">
        <v>4177</v>
      </c>
    </row>
    <row r="137" spans="1:3" x14ac:dyDescent="0.25">
      <c r="A137" s="829">
        <f>SUM(A138:A140)</f>
        <v>0</v>
      </c>
      <c r="B137" s="836">
        <v>221</v>
      </c>
      <c r="C137" s="837" t="s">
        <v>4178</v>
      </c>
    </row>
    <row r="138" spans="1:3" outlineLevel="1" x14ac:dyDescent="0.25">
      <c r="A138" s="829"/>
      <c r="B138" s="838">
        <v>22111</v>
      </c>
      <c r="C138" s="839" t="s">
        <v>4179</v>
      </c>
    </row>
    <row r="139" spans="1:3" outlineLevel="1" x14ac:dyDescent="0.25">
      <c r="A139" s="829"/>
      <c r="B139" s="838">
        <v>22112</v>
      </c>
      <c r="C139" s="839" t="s">
        <v>4180</v>
      </c>
    </row>
    <row r="140" spans="1:3" outlineLevel="1" x14ac:dyDescent="0.25">
      <c r="A140" s="829"/>
      <c r="B140" s="838">
        <v>22113</v>
      </c>
      <c r="C140" s="839" t="s">
        <v>4181</v>
      </c>
    </row>
    <row r="141" spans="1:3" x14ac:dyDescent="0.25">
      <c r="A141" s="829">
        <f>A142+A148</f>
        <v>0</v>
      </c>
      <c r="B141" s="834">
        <v>23</v>
      </c>
      <c r="C141" s="835" t="s">
        <v>4182</v>
      </c>
    </row>
    <row r="142" spans="1:3" outlineLevel="1" x14ac:dyDescent="0.25">
      <c r="A142" s="829">
        <f>SUM(A143:A147)</f>
        <v>0</v>
      </c>
      <c r="B142" s="836">
        <v>231</v>
      </c>
      <c r="C142" s="837" t="s">
        <v>4183</v>
      </c>
    </row>
    <row r="143" spans="1:3" outlineLevel="2" x14ac:dyDescent="0.25">
      <c r="A143" s="829"/>
      <c r="B143" s="838">
        <v>23111</v>
      </c>
      <c r="C143" s="839" t="s">
        <v>4184</v>
      </c>
    </row>
    <row r="144" spans="1:3" outlineLevel="2" x14ac:dyDescent="0.25">
      <c r="A144" s="829"/>
      <c r="B144" s="838">
        <v>23112</v>
      </c>
      <c r="C144" s="839" t="s">
        <v>4185</v>
      </c>
    </row>
    <row r="145" spans="1:3" outlineLevel="2" x14ac:dyDescent="0.25">
      <c r="A145" s="829"/>
      <c r="B145" s="838">
        <v>23121</v>
      </c>
      <c r="C145" s="839" t="s">
        <v>4186</v>
      </c>
    </row>
    <row r="146" spans="1:3" outlineLevel="2" x14ac:dyDescent="0.25">
      <c r="A146" s="829"/>
      <c r="B146" s="838">
        <v>23122</v>
      </c>
      <c r="C146" s="839" t="s">
        <v>4187</v>
      </c>
    </row>
    <row r="147" spans="1:3" outlineLevel="2" x14ac:dyDescent="0.25">
      <c r="A147" s="829"/>
      <c r="B147" s="838">
        <v>23123</v>
      </c>
      <c r="C147" s="839" t="s">
        <v>4188</v>
      </c>
    </row>
    <row r="148" spans="1:3" outlineLevel="1" x14ac:dyDescent="0.25">
      <c r="A148" s="829">
        <f>SUM(A149:A154)</f>
        <v>0</v>
      </c>
      <c r="B148" s="836">
        <v>232</v>
      </c>
      <c r="C148" s="837" t="s">
        <v>4189</v>
      </c>
    </row>
    <row r="149" spans="1:3" outlineLevel="2" x14ac:dyDescent="0.25">
      <c r="A149" s="829"/>
      <c r="B149" s="838">
        <v>23211</v>
      </c>
      <c r="C149" s="839" t="s">
        <v>4190</v>
      </c>
    </row>
    <row r="150" spans="1:3" outlineLevel="2" x14ac:dyDescent="0.25">
      <c r="A150" s="829"/>
      <c r="B150" s="838">
        <v>23212</v>
      </c>
      <c r="C150" s="839" t="s">
        <v>4191</v>
      </c>
    </row>
    <row r="151" spans="1:3" outlineLevel="2" x14ac:dyDescent="0.25">
      <c r="A151" s="829"/>
      <c r="B151" s="838">
        <v>23221</v>
      </c>
      <c r="C151" s="839" t="s">
        <v>4192</v>
      </c>
    </row>
    <row r="152" spans="1:3" outlineLevel="2" x14ac:dyDescent="0.25">
      <c r="A152" s="829"/>
      <c r="B152" s="838">
        <v>23231</v>
      </c>
      <c r="C152" s="839" t="s">
        <v>4193</v>
      </c>
    </row>
    <row r="153" spans="1:3" outlineLevel="2" x14ac:dyDescent="0.25">
      <c r="A153" s="829"/>
      <c r="B153" s="838">
        <v>23232</v>
      </c>
      <c r="C153" s="839" t="s">
        <v>4194</v>
      </c>
    </row>
    <row r="154" spans="1:3" outlineLevel="2" x14ac:dyDescent="0.25">
      <c r="A154" s="829"/>
      <c r="B154" s="838">
        <v>23233</v>
      </c>
      <c r="C154" s="839" t="s">
        <v>4195</v>
      </c>
    </row>
    <row r="155" spans="1:3" x14ac:dyDescent="0.25">
      <c r="A155" s="829">
        <f>A156</f>
        <v>0</v>
      </c>
      <c r="B155" s="834">
        <v>24</v>
      </c>
      <c r="C155" s="835" t="s">
        <v>4196</v>
      </c>
    </row>
    <row r="156" spans="1:3" x14ac:dyDescent="0.25">
      <c r="A156" s="829">
        <f>SUM(A157:A158)</f>
        <v>0</v>
      </c>
      <c r="B156" s="836">
        <v>241</v>
      </c>
      <c r="C156" s="837" t="s">
        <v>4197</v>
      </c>
    </row>
    <row r="157" spans="1:3" outlineLevel="1" x14ac:dyDescent="0.25">
      <c r="A157" s="829"/>
      <c r="B157" s="838">
        <v>24111</v>
      </c>
      <c r="C157" s="839" t="s">
        <v>4198</v>
      </c>
    </row>
    <row r="158" spans="1:3" outlineLevel="1" x14ac:dyDescent="0.25">
      <c r="A158" s="829"/>
      <c r="B158" s="838">
        <v>24112</v>
      </c>
      <c r="C158" s="839" t="s">
        <v>4199</v>
      </c>
    </row>
    <row r="159" spans="1:3" x14ac:dyDescent="0.25">
      <c r="A159" s="829">
        <f>A160</f>
        <v>0</v>
      </c>
      <c r="B159" s="834">
        <v>25</v>
      </c>
      <c r="C159" s="835" t="s">
        <v>4200</v>
      </c>
    </row>
    <row r="160" spans="1:3" x14ac:dyDescent="0.25">
      <c r="A160" s="829">
        <f>SUM(A161:A164)</f>
        <v>0</v>
      </c>
      <c r="B160" s="836">
        <v>251</v>
      </c>
      <c r="C160" s="837" t="s">
        <v>4201</v>
      </c>
    </row>
    <row r="161" spans="1:3" outlineLevel="1" x14ac:dyDescent="0.25">
      <c r="A161" s="829"/>
      <c r="B161" s="838">
        <v>25111</v>
      </c>
      <c r="C161" s="839" t="s">
        <v>4202</v>
      </c>
    </row>
    <row r="162" spans="1:3" outlineLevel="1" x14ac:dyDescent="0.25">
      <c r="A162" s="829"/>
      <c r="B162" s="838">
        <v>25112</v>
      </c>
      <c r="C162" s="839" t="s">
        <v>4203</v>
      </c>
    </row>
    <row r="163" spans="1:3" outlineLevel="1" x14ac:dyDescent="0.25">
      <c r="A163" s="829"/>
      <c r="B163" s="838">
        <v>25113</v>
      </c>
      <c r="C163" s="839" t="s">
        <v>4204</v>
      </c>
    </row>
    <row r="164" spans="1:3" outlineLevel="1" x14ac:dyDescent="0.25">
      <c r="A164" s="829"/>
      <c r="B164" s="838">
        <v>25114</v>
      </c>
      <c r="C164" s="839" t="s">
        <v>4205</v>
      </c>
    </row>
    <row r="165" spans="1:3" x14ac:dyDescent="0.25">
      <c r="A165" s="829">
        <f>A166+A175</f>
        <v>0</v>
      </c>
      <c r="B165" s="834">
        <v>26</v>
      </c>
      <c r="C165" s="835" t="s">
        <v>4206</v>
      </c>
    </row>
    <row r="166" spans="1:3" outlineLevel="1" x14ac:dyDescent="0.25">
      <c r="A166" s="829">
        <f>SUM(A167:A174)</f>
        <v>0</v>
      </c>
      <c r="B166" s="836">
        <v>261</v>
      </c>
      <c r="C166" s="837" t="s">
        <v>4206</v>
      </c>
    </row>
    <row r="167" spans="1:3" outlineLevel="2" x14ac:dyDescent="0.25">
      <c r="A167" s="829"/>
      <c r="B167" s="838">
        <v>26111</v>
      </c>
      <c r="C167" s="839" t="s">
        <v>4207</v>
      </c>
    </row>
    <row r="168" spans="1:3" outlineLevel="2" x14ac:dyDescent="0.25">
      <c r="A168" s="829"/>
      <c r="B168" s="838">
        <v>26112</v>
      </c>
      <c r="C168" s="839" t="s">
        <v>4208</v>
      </c>
    </row>
    <row r="169" spans="1:3" outlineLevel="2" x14ac:dyDescent="0.25">
      <c r="A169" s="829"/>
      <c r="B169" s="838">
        <v>26113</v>
      </c>
      <c r="C169" s="839" t="s">
        <v>4209</v>
      </c>
    </row>
    <row r="170" spans="1:3" outlineLevel="2" x14ac:dyDescent="0.25">
      <c r="A170" s="829"/>
      <c r="B170" s="838">
        <v>26114</v>
      </c>
      <c r="C170" s="839" t="s">
        <v>4210</v>
      </c>
    </row>
    <row r="171" spans="1:3" outlineLevel="2" x14ac:dyDescent="0.25">
      <c r="A171" s="829"/>
      <c r="B171" s="838">
        <v>26115</v>
      </c>
      <c r="C171" s="839" t="s">
        <v>4211</v>
      </c>
    </row>
    <row r="172" spans="1:3" outlineLevel="2" x14ac:dyDescent="0.25">
      <c r="A172" s="829"/>
      <c r="B172" s="838">
        <v>26121</v>
      </c>
      <c r="C172" s="839" t="s">
        <v>4212</v>
      </c>
    </row>
    <row r="173" spans="1:3" outlineLevel="2" x14ac:dyDescent="0.25">
      <c r="A173" s="829"/>
      <c r="B173" s="838">
        <v>26122</v>
      </c>
      <c r="C173" s="839" t="s">
        <v>4213</v>
      </c>
    </row>
    <row r="174" spans="1:3" outlineLevel="2" x14ac:dyDescent="0.25">
      <c r="A174" s="829"/>
      <c r="B174" s="838">
        <v>26123</v>
      </c>
      <c r="C174" s="839" t="s">
        <v>4214</v>
      </c>
    </row>
    <row r="175" spans="1:3" ht="25.5" outlineLevel="1" x14ac:dyDescent="0.25">
      <c r="A175" s="829">
        <f>SUM(A176:A177)</f>
        <v>0</v>
      </c>
      <c r="B175" s="836">
        <v>262</v>
      </c>
      <c r="C175" s="837" t="s">
        <v>4215</v>
      </c>
    </row>
    <row r="176" spans="1:3" outlineLevel="2" x14ac:dyDescent="0.25">
      <c r="A176" s="829"/>
      <c r="B176" s="838">
        <v>26211</v>
      </c>
      <c r="C176" s="839" t="s">
        <v>4216</v>
      </c>
    </row>
    <row r="177" spans="1:3" outlineLevel="2" x14ac:dyDescent="0.25">
      <c r="A177" s="829"/>
      <c r="B177" s="838">
        <v>26212</v>
      </c>
      <c r="C177" s="839" t="s">
        <v>4217</v>
      </c>
    </row>
    <row r="178" spans="1:3" x14ac:dyDescent="0.25">
      <c r="A178" s="829">
        <f>A179+A185</f>
        <v>0</v>
      </c>
      <c r="B178" s="834">
        <v>27</v>
      </c>
      <c r="C178" s="835" t="s">
        <v>4218</v>
      </c>
    </row>
    <row r="179" spans="1:3" outlineLevel="1" x14ac:dyDescent="0.25">
      <c r="A179" s="829">
        <f>SUM(A180:A184)</f>
        <v>0</v>
      </c>
      <c r="B179" s="836">
        <v>271</v>
      </c>
      <c r="C179" s="837" t="s">
        <v>4219</v>
      </c>
    </row>
    <row r="180" spans="1:3" outlineLevel="2" x14ac:dyDescent="0.25">
      <c r="A180" s="829"/>
      <c r="B180" s="838">
        <v>27111</v>
      </c>
      <c r="C180" s="839" t="s">
        <v>4220</v>
      </c>
    </row>
    <row r="181" spans="1:3" outlineLevel="2" x14ac:dyDescent="0.25">
      <c r="A181" s="829"/>
      <c r="B181" s="838">
        <v>27112</v>
      </c>
      <c r="C181" s="839" t="s">
        <v>4221</v>
      </c>
    </row>
    <row r="182" spans="1:3" outlineLevel="2" x14ac:dyDescent="0.25">
      <c r="A182" s="829"/>
      <c r="B182" s="838">
        <v>27113</v>
      </c>
      <c r="C182" s="839" t="s">
        <v>4222</v>
      </c>
    </row>
    <row r="183" spans="1:3" outlineLevel="2" x14ac:dyDescent="0.25">
      <c r="A183" s="829"/>
      <c r="B183" s="838">
        <v>27114</v>
      </c>
      <c r="C183" s="839" t="s">
        <v>4223</v>
      </c>
    </row>
    <row r="184" spans="1:3" outlineLevel="2" x14ac:dyDescent="0.25">
      <c r="A184" s="829"/>
      <c r="B184" s="838">
        <v>27115</v>
      </c>
      <c r="C184" s="839" t="s">
        <v>4224</v>
      </c>
    </row>
    <row r="185" spans="1:3" outlineLevel="1" x14ac:dyDescent="0.25">
      <c r="A185" s="829">
        <f>SUM(A186:A188)</f>
        <v>0</v>
      </c>
      <c r="B185" s="836">
        <v>272</v>
      </c>
      <c r="C185" s="837" t="s">
        <v>4225</v>
      </c>
    </row>
    <row r="186" spans="1:3" outlineLevel="2" x14ac:dyDescent="0.25">
      <c r="A186" s="829"/>
      <c r="B186" s="838">
        <v>27211</v>
      </c>
      <c r="C186" s="839" t="s">
        <v>4226</v>
      </c>
    </row>
    <row r="187" spans="1:3" outlineLevel="2" x14ac:dyDescent="0.25">
      <c r="A187" s="829"/>
      <c r="B187" s="838">
        <v>27212</v>
      </c>
      <c r="C187" s="839" t="s">
        <v>4227</v>
      </c>
    </row>
    <row r="188" spans="1:3" outlineLevel="2" x14ac:dyDescent="0.25">
      <c r="A188" s="829"/>
      <c r="B188" s="838">
        <v>27213</v>
      </c>
      <c r="C188" s="839" t="s">
        <v>4228</v>
      </c>
    </row>
    <row r="189" spans="1:3" x14ac:dyDescent="0.25">
      <c r="A189" s="829">
        <f>A190+A210+A230+A245+A263+A292+A323+A337+A352</f>
        <v>0</v>
      </c>
      <c r="B189" s="832">
        <v>3</v>
      </c>
      <c r="C189" s="833" t="s">
        <v>4229</v>
      </c>
    </row>
    <row r="190" spans="1:3" outlineLevel="1" x14ac:dyDescent="0.25">
      <c r="A190" s="829">
        <f>A208+A202+A199+A197+A195+A191</f>
        <v>0</v>
      </c>
      <c r="B190" s="834">
        <v>31</v>
      </c>
      <c r="C190" s="835" t="s">
        <v>4230</v>
      </c>
    </row>
    <row r="191" spans="1:3" outlineLevel="2" x14ac:dyDescent="0.25">
      <c r="A191" s="829">
        <f>SUM(A192:A194)</f>
        <v>0</v>
      </c>
      <c r="B191" s="836">
        <v>311</v>
      </c>
      <c r="C191" s="837" t="s">
        <v>4231</v>
      </c>
    </row>
    <row r="192" spans="1:3" outlineLevel="3" x14ac:dyDescent="0.25">
      <c r="A192" s="829"/>
      <c r="B192" s="838">
        <v>31111</v>
      </c>
      <c r="C192" s="839" t="s">
        <v>4232</v>
      </c>
    </row>
    <row r="193" spans="1:3" outlineLevel="3" x14ac:dyDescent="0.25">
      <c r="A193" s="829"/>
      <c r="B193" s="838">
        <v>31112</v>
      </c>
      <c r="C193" s="839" t="s">
        <v>4233</v>
      </c>
    </row>
    <row r="194" spans="1:3" outlineLevel="3" x14ac:dyDescent="0.25">
      <c r="A194" s="829"/>
      <c r="B194" s="838">
        <v>31113</v>
      </c>
      <c r="C194" s="839" t="s">
        <v>4234</v>
      </c>
    </row>
    <row r="195" spans="1:3" outlineLevel="2" x14ac:dyDescent="0.25">
      <c r="A195" s="829">
        <f>A196</f>
        <v>0</v>
      </c>
      <c r="B195" s="836">
        <v>312</v>
      </c>
      <c r="C195" s="837" t="s">
        <v>4235</v>
      </c>
    </row>
    <row r="196" spans="1:3" outlineLevel="2" x14ac:dyDescent="0.25">
      <c r="A196" s="829"/>
      <c r="B196" s="838">
        <v>31211</v>
      </c>
      <c r="C196" s="839" t="s">
        <v>4236</v>
      </c>
    </row>
    <row r="197" spans="1:3" outlineLevel="2" x14ac:dyDescent="0.25">
      <c r="A197" s="829">
        <f>A198</f>
        <v>0</v>
      </c>
      <c r="B197" s="836">
        <v>313</v>
      </c>
      <c r="C197" s="837" t="s">
        <v>4237</v>
      </c>
    </row>
    <row r="198" spans="1:3" outlineLevel="2" x14ac:dyDescent="0.25">
      <c r="A198" s="829"/>
      <c r="B198" s="838">
        <v>31311</v>
      </c>
      <c r="C198" s="839" t="s">
        <v>4238</v>
      </c>
    </row>
    <row r="199" spans="1:3" outlineLevel="2" x14ac:dyDescent="0.25">
      <c r="A199" s="829">
        <f>SUM(A200:A201)</f>
        <v>0</v>
      </c>
      <c r="B199" s="836">
        <v>314</v>
      </c>
      <c r="C199" s="837" t="s">
        <v>4239</v>
      </c>
    </row>
    <row r="200" spans="1:3" outlineLevel="3" x14ac:dyDescent="0.25">
      <c r="A200" s="829"/>
      <c r="B200" s="838">
        <v>31411</v>
      </c>
      <c r="C200" s="839" t="s">
        <v>4240</v>
      </c>
    </row>
    <row r="201" spans="1:3" outlineLevel="3" x14ac:dyDescent="0.25">
      <c r="A201" s="829"/>
      <c r="B201" s="838">
        <v>31421</v>
      </c>
      <c r="C201" s="839" t="s">
        <v>4241</v>
      </c>
    </row>
    <row r="202" spans="1:3" outlineLevel="2" x14ac:dyDescent="0.25">
      <c r="A202" s="829">
        <f>SUM(A203:A207)</f>
        <v>0</v>
      </c>
      <c r="B202" s="836">
        <v>315</v>
      </c>
      <c r="C202" s="837" t="s">
        <v>4242</v>
      </c>
    </row>
    <row r="203" spans="1:3" outlineLevel="3" x14ac:dyDescent="0.25">
      <c r="A203" s="829"/>
      <c r="B203" s="838">
        <v>31511</v>
      </c>
      <c r="C203" s="839" t="s">
        <v>4243</v>
      </c>
    </row>
    <row r="204" spans="1:3" outlineLevel="3" x14ac:dyDescent="0.25">
      <c r="A204" s="829"/>
      <c r="B204" s="838">
        <v>31512</v>
      </c>
      <c r="C204" s="839" t="s">
        <v>4244</v>
      </c>
    </row>
    <row r="205" spans="1:3" outlineLevel="3" x14ac:dyDescent="0.25">
      <c r="A205" s="829"/>
      <c r="B205" s="838">
        <v>31513</v>
      </c>
      <c r="C205" s="839" t="s">
        <v>4245</v>
      </c>
    </row>
    <row r="206" spans="1:3" outlineLevel="3" x14ac:dyDescent="0.25">
      <c r="A206" s="829"/>
      <c r="B206" s="838">
        <v>31514</v>
      </c>
      <c r="C206" s="839" t="s">
        <v>4246</v>
      </c>
    </row>
    <row r="207" spans="1:3" outlineLevel="3" x14ac:dyDescent="0.25">
      <c r="A207" s="829"/>
      <c r="B207" s="838">
        <v>31515</v>
      </c>
      <c r="C207" s="839" t="s">
        <v>4247</v>
      </c>
    </row>
    <row r="208" spans="1:3" outlineLevel="2" x14ac:dyDescent="0.25">
      <c r="A208" s="829">
        <f>A209</f>
        <v>0</v>
      </c>
      <c r="B208" s="836">
        <v>319</v>
      </c>
      <c r="C208" s="837" t="s">
        <v>4248</v>
      </c>
    </row>
    <row r="209" spans="1:3" outlineLevel="1" x14ac:dyDescent="0.25">
      <c r="A209" s="829"/>
      <c r="B209" s="838">
        <v>31911</v>
      </c>
      <c r="C209" s="839" t="s">
        <v>4248</v>
      </c>
    </row>
    <row r="210" spans="1:3" ht="24.75" customHeight="1" outlineLevel="1" x14ac:dyDescent="0.25">
      <c r="A210" s="829">
        <f>A211+A223+A226</f>
        <v>0</v>
      </c>
      <c r="B210" s="834">
        <v>32</v>
      </c>
      <c r="C210" s="835" t="s">
        <v>4249</v>
      </c>
    </row>
    <row r="211" spans="1:3" outlineLevel="2" x14ac:dyDescent="0.25">
      <c r="A211" s="829">
        <f>SUM(A212:A222)</f>
        <v>0</v>
      </c>
      <c r="B211" s="836">
        <v>321</v>
      </c>
      <c r="C211" s="837" t="s">
        <v>4250</v>
      </c>
    </row>
    <row r="212" spans="1:3" outlineLevel="3" x14ac:dyDescent="0.25">
      <c r="A212" s="829"/>
      <c r="B212" s="838">
        <v>32111</v>
      </c>
      <c r="C212" s="839" t="s">
        <v>4251</v>
      </c>
    </row>
    <row r="213" spans="1:3" outlineLevel="3" x14ac:dyDescent="0.25">
      <c r="A213" s="829"/>
      <c r="B213" s="838">
        <v>32112</v>
      </c>
      <c r="C213" s="839" t="s">
        <v>4252</v>
      </c>
    </row>
    <row r="214" spans="1:3" outlineLevel="3" x14ac:dyDescent="0.25">
      <c r="A214" s="829"/>
      <c r="B214" s="838">
        <v>32113</v>
      </c>
      <c r="C214" s="839" t="s">
        <v>4253</v>
      </c>
    </row>
    <row r="215" spans="1:3" outlineLevel="3" x14ac:dyDescent="0.25">
      <c r="A215" s="829"/>
      <c r="B215" s="838">
        <v>32114</v>
      </c>
      <c r="C215" s="839" t="s">
        <v>4254</v>
      </c>
    </row>
    <row r="216" spans="1:3" outlineLevel="3" x14ac:dyDescent="0.25">
      <c r="A216" s="829"/>
      <c r="B216" s="838">
        <v>32115</v>
      </c>
      <c r="C216" s="839" t="s">
        <v>4255</v>
      </c>
    </row>
    <row r="217" spans="1:3" outlineLevel="3" x14ac:dyDescent="0.25">
      <c r="A217" s="829"/>
      <c r="B217" s="838">
        <v>32116</v>
      </c>
      <c r="C217" s="839" t="s">
        <v>4256</v>
      </c>
    </row>
    <row r="218" spans="1:3" outlineLevel="3" x14ac:dyDescent="0.25">
      <c r="A218" s="829"/>
      <c r="B218" s="838">
        <v>32121</v>
      </c>
      <c r="C218" s="839" t="s">
        <v>4257</v>
      </c>
    </row>
    <row r="219" spans="1:3" outlineLevel="3" x14ac:dyDescent="0.25">
      <c r="A219" s="829"/>
      <c r="B219" s="838">
        <v>32131</v>
      </c>
      <c r="C219" s="839" t="s">
        <v>4258</v>
      </c>
    </row>
    <row r="220" spans="1:3" outlineLevel="3" x14ac:dyDescent="0.25">
      <c r="A220" s="829"/>
      <c r="B220" s="838">
        <v>32132</v>
      </c>
      <c r="C220" s="839" t="s">
        <v>4259</v>
      </c>
    </row>
    <row r="221" spans="1:3" outlineLevel="3" x14ac:dyDescent="0.25">
      <c r="A221" s="829"/>
      <c r="B221" s="838">
        <v>32141</v>
      </c>
      <c r="C221" s="839" t="s">
        <v>4260</v>
      </c>
    </row>
    <row r="222" spans="1:3" outlineLevel="3" x14ac:dyDescent="0.25">
      <c r="A222" s="829"/>
      <c r="B222" s="838">
        <v>32142</v>
      </c>
      <c r="C222" s="839" t="s">
        <v>4261</v>
      </c>
    </row>
    <row r="223" spans="1:3" outlineLevel="2" x14ac:dyDescent="0.25">
      <c r="A223" s="829">
        <f>SUM(A224:A225)</f>
        <v>0</v>
      </c>
      <c r="B223" s="836">
        <v>324</v>
      </c>
      <c r="C223" s="837" t="s">
        <v>4262</v>
      </c>
    </row>
    <row r="224" spans="1:3" outlineLevel="3" x14ac:dyDescent="0.25">
      <c r="A224" s="829"/>
      <c r="B224" s="838">
        <v>32411</v>
      </c>
      <c r="C224" s="839" t="s">
        <v>4263</v>
      </c>
    </row>
    <row r="225" spans="1:3" outlineLevel="3" x14ac:dyDescent="0.25">
      <c r="A225" s="829"/>
      <c r="B225" s="838">
        <v>32421</v>
      </c>
      <c r="C225" s="839" t="s">
        <v>4264</v>
      </c>
    </row>
    <row r="226" spans="1:3" outlineLevel="2" x14ac:dyDescent="0.25">
      <c r="A226" s="829">
        <f>SUM(A227:A229)</f>
        <v>0</v>
      </c>
      <c r="B226" s="836">
        <v>325</v>
      </c>
      <c r="C226" s="837" t="s">
        <v>4265</v>
      </c>
    </row>
    <row r="227" spans="1:3" outlineLevel="3" x14ac:dyDescent="0.25">
      <c r="A227" s="829"/>
      <c r="B227" s="838">
        <v>32511</v>
      </c>
      <c r="C227" s="839" t="s">
        <v>4266</v>
      </c>
    </row>
    <row r="228" spans="1:3" ht="12" customHeight="1" outlineLevel="3" x14ac:dyDescent="0.25">
      <c r="A228" s="829"/>
      <c r="B228" s="838">
        <v>32521</v>
      </c>
      <c r="C228" s="839" t="s">
        <v>4267</v>
      </c>
    </row>
    <row r="229" spans="1:3" outlineLevel="3" x14ac:dyDescent="0.25">
      <c r="A229" s="829"/>
      <c r="B229" s="838">
        <v>32522</v>
      </c>
      <c r="C229" s="839" t="s">
        <v>4268</v>
      </c>
    </row>
    <row r="230" spans="1:3" outlineLevel="1" x14ac:dyDescent="0.25">
      <c r="A230" s="829">
        <f>A231+A237+A240+A242</f>
        <v>0</v>
      </c>
      <c r="B230" s="834">
        <v>33</v>
      </c>
      <c r="C230" s="835" t="s">
        <v>4269</v>
      </c>
    </row>
    <row r="231" spans="1:3" outlineLevel="2" x14ac:dyDescent="0.25">
      <c r="A231" s="829">
        <f>SUM(A232:A236)</f>
        <v>0</v>
      </c>
      <c r="B231" s="836">
        <v>331</v>
      </c>
      <c r="C231" s="837" t="s">
        <v>4270</v>
      </c>
    </row>
    <row r="232" spans="1:3" outlineLevel="3" x14ac:dyDescent="0.25">
      <c r="A232" s="829"/>
      <c r="B232" s="838">
        <v>33111</v>
      </c>
      <c r="C232" s="839" t="s">
        <v>4271</v>
      </c>
    </row>
    <row r="233" spans="1:3" outlineLevel="3" x14ac:dyDescent="0.25">
      <c r="A233" s="829"/>
      <c r="B233" s="838">
        <v>33112</v>
      </c>
      <c r="C233" s="839" t="s">
        <v>4272</v>
      </c>
    </row>
    <row r="234" spans="1:3" outlineLevel="3" x14ac:dyDescent="0.25">
      <c r="A234" s="829"/>
      <c r="B234" s="838">
        <v>33113</v>
      </c>
      <c r="C234" s="839" t="s">
        <v>4273</v>
      </c>
    </row>
    <row r="235" spans="1:3" outlineLevel="3" x14ac:dyDescent="0.25">
      <c r="A235" s="829"/>
      <c r="B235" s="838">
        <v>33114</v>
      </c>
      <c r="C235" s="839" t="s">
        <v>4274</v>
      </c>
    </row>
    <row r="236" spans="1:3" outlineLevel="3" x14ac:dyDescent="0.25">
      <c r="A236" s="829"/>
      <c r="B236" s="838">
        <v>33115</v>
      </c>
      <c r="C236" s="839" t="s">
        <v>4275</v>
      </c>
    </row>
    <row r="237" spans="1:3" outlineLevel="2" x14ac:dyDescent="0.25">
      <c r="A237" s="829">
        <f>SUM(A238:A239)</f>
        <v>0</v>
      </c>
      <c r="B237" s="836">
        <v>332</v>
      </c>
      <c r="C237" s="837" t="s">
        <v>4276</v>
      </c>
    </row>
    <row r="238" spans="1:3" outlineLevel="3" x14ac:dyDescent="0.25">
      <c r="A238" s="829"/>
      <c r="B238" s="838">
        <v>33211</v>
      </c>
      <c r="C238" s="839" t="s">
        <v>4277</v>
      </c>
    </row>
    <row r="239" spans="1:3" outlineLevel="3" x14ac:dyDescent="0.25">
      <c r="A239" s="829"/>
      <c r="B239" s="838">
        <v>33221</v>
      </c>
      <c r="C239" s="839" t="s">
        <v>4278</v>
      </c>
    </row>
    <row r="240" spans="1:3" outlineLevel="2" x14ac:dyDescent="0.25">
      <c r="A240" s="829">
        <f>A241</f>
        <v>0</v>
      </c>
      <c r="B240" s="836">
        <v>333</v>
      </c>
      <c r="C240" s="837" t="s">
        <v>4279</v>
      </c>
    </row>
    <row r="241" spans="1:3" outlineLevel="2" x14ac:dyDescent="0.25">
      <c r="A241" s="829"/>
      <c r="B241" s="838">
        <v>33311</v>
      </c>
      <c r="C241" s="839" t="s">
        <v>4280</v>
      </c>
    </row>
    <row r="242" spans="1:3" outlineLevel="2" x14ac:dyDescent="0.25">
      <c r="A242" s="829">
        <f>SUM(A243:A244)</f>
        <v>0</v>
      </c>
      <c r="B242" s="836">
        <v>334</v>
      </c>
      <c r="C242" s="837" t="s">
        <v>4281</v>
      </c>
    </row>
    <row r="243" spans="1:3" outlineLevel="3" x14ac:dyDescent="0.25">
      <c r="A243" s="829"/>
      <c r="B243" s="838">
        <v>33411</v>
      </c>
      <c r="C243" s="839" t="s">
        <v>4282</v>
      </c>
    </row>
    <row r="244" spans="1:3" outlineLevel="3" x14ac:dyDescent="0.25">
      <c r="A244" s="829"/>
      <c r="B244" s="838">
        <v>33412</v>
      </c>
      <c r="C244" s="839" t="s">
        <v>4283</v>
      </c>
    </row>
    <row r="245" spans="1:3" outlineLevel="1" x14ac:dyDescent="0.25">
      <c r="A245" s="829">
        <f>A246+A249</f>
        <v>0</v>
      </c>
      <c r="B245" s="834">
        <v>34</v>
      </c>
      <c r="C245" s="835" t="s">
        <v>4284</v>
      </c>
    </row>
    <row r="246" spans="1:3" outlineLevel="2" x14ac:dyDescent="0.25">
      <c r="A246" s="829">
        <f>SUM(A247:A248)</f>
        <v>0</v>
      </c>
      <c r="B246" s="836">
        <v>341</v>
      </c>
      <c r="C246" s="837" t="s">
        <v>4285</v>
      </c>
    </row>
    <row r="247" spans="1:3" outlineLevel="3" x14ac:dyDescent="0.25">
      <c r="A247" s="829"/>
      <c r="B247" s="838">
        <v>34111</v>
      </c>
      <c r="C247" s="839" t="s">
        <v>4286</v>
      </c>
    </row>
    <row r="248" spans="1:3" outlineLevel="3" x14ac:dyDescent="0.25">
      <c r="A248" s="829"/>
      <c r="B248" s="838">
        <v>34112</v>
      </c>
      <c r="C248" s="839" t="s">
        <v>4287</v>
      </c>
    </row>
    <row r="249" spans="1:3" outlineLevel="2" x14ac:dyDescent="0.25">
      <c r="A249" s="829">
        <f>SUM(A250:A262)</f>
        <v>0</v>
      </c>
      <c r="B249" s="836">
        <v>342</v>
      </c>
      <c r="C249" s="837" t="s">
        <v>4288</v>
      </c>
    </row>
    <row r="250" spans="1:3" outlineLevel="3" x14ac:dyDescent="0.25">
      <c r="A250" s="829"/>
      <c r="B250" s="838">
        <v>34211</v>
      </c>
      <c r="C250" s="839" t="s">
        <v>4289</v>
      </c>
    </row>
    <row r="251" spans="1:3" outlineLevel="3" x14ac:dyDescent="0.25">
      <c r="A251" s="829"/>
      <c r="B251" s="838">
        <v>34212</v>
      </c>
      <c r="C251" s="839" t="s">
        <v>4290</v>
      </c>
    </row>
    <row r="252" spans="1:3" outlineLevel="3" x14ac:dyDescent="0.25">
      <c r="A252" s="829"/>
      <c r="B252" s="838">
        <v>34213</v>
      </c>
      <c r="C252" s="839" t="s">
        <v>4291</v>
      </c>
    </row>
    <row r="253" spans="1:3" outlineLevel="3" x14ac:dyDescent="0.25">
      <c r="A253" s="829"/>
      <c r="B253" s="838">
        <v>34221</v>
      </c>
      <c r="C253" s="839" t="s">
        <v>4292</v>
      </c>
    </row>
    <row r="254" spans="1:3" outlineLevel="3" x14ac:dyDescent="0.25">
      <c r="A254" s="829"/>
      <c r="B254" s="838">
        <v>34222</v>
      </c>
      <c r="C254" s="839" t="s">
        <v>4293</v>
      </c>
    </row>
    <row r="255" spans="1:3" outlineLevel="3" x14ac:dyDescent="0.25">
      <c r="A255" s="829"/>
      <c r="B255" s="838">
        <v>34223</v>
      </c>
      <c r="C255" s="839" t="s">
        <v>4294</v>
      </c>
    </row>
    <row r="256" spans="1:3" outlineLevel="3" x14ac:dyDescent="0.25">
      <c r="A256" s="829"/>
      <c r="B256" s="838">
        <v>34224</v>
      </c>
      <c r="C256" s="839" t="s">
        <v>4295</v>
      </c>
    </row>
    <row r="257" spans="1:3" outlineLevel="3" x14ac:dyDescent="0.25">
      <c r="A257" s="829"/>
      <c r="B257" s="838">
        <v>34225</v>
      </c>
      <c r="C257" s="839" t="s">
        <v>4296</v>
      </c>
    </row>
    <row r="258" spans="1:3" outlineLevel="3" x14ac:dyDescent="0.25">
      <c r="A258" s="829"/>
      <c r="B258" s="838">
        <v>34231</v>
      </c>
      <c r="C258" s="839" t="s">
        <v>4297</v>
      </c>
    </row>
    <row r="259" spans="1:3" outlineLevel="3" x14ac:dyDescent="0.25">
      <c r="A259" s="829"/>
      <c r="B259" s="838">
        <v>34232</v>
      </c>
      <c r="C259" s="839" t="s">
        <v>4298</v>
      </c>
    </row>
    <row r="260" spans="1:3" outlineLevel="3" x14ac:dyDescent="0.25">
      <c r="A260" s="829"/>
      <c r="B260" s="838">
        <v>34233</v>
      </c>
      <c r="C260" s="839" t="s">
        <v>4299</v>
      </c>
    </row>
    <row r="261" spans="1:3" outlineLevel="3" x14ac:dyDescent="0.25">
      <c r="A261" s="829"/>
      <c r="B261" s="838">
        <v>34234</v>
      </c>
      <c r="C261" s="839" t="s">
        <v>4300</v>
      </c>
    </row>
    <row r="262" spans="1:3" outlineLevel="3" x14ac:dyDescent="0.25">
      <c r="A262" s="829"/>
      <c r="B262" s="838">
        <v>34241</v>
      </c>
      <c r="C262" s="839" t="s">
        <v>4301</v>
      </c>
    </row>
    <row r="263" spans="1:3" outlineLevel="1" x14ac:dyDescent="0.25">
      <c r="A263" s="829">
        <f>A289+A284+A277+A275+A269+A264</f>
        <v>0</v>
      </c>
      <c r="B263" s="834">
        <v>35</v>
      </c>
      <c r="C263" s="835" t="s">
        <v>4302</v>
      </c>
    </row>
    <row r="264" spans="1:3" outlineLevel="2" x14ac:dyDescent="0.25">
      <c r="A264" s="829">
        <f>SUM(A265:A268)</f>
        <v>0</v>
      </c>
      <c r="B264" s="836">
        <v>351</v>
      </c>
      <c r="C264" s="837" t="s">
        <v>4303</v>
      </c>
    </row>
    <row r="265" spans="1:3" outlineLevel="3" x14ac:dyDescent="0.25">
      <c r="A265" s="829"/>
      <c r="B265" s="838">
        <v>35121</v>
      </c>
      <c r="C265" s="839" t="s">
        <v>4304</v>
      </c>
    </row>
    <row r="266" spans="1:3" outlineLevel="3" x14ac:dyDescent="0.25">
      <c r="A266" s="829"/>
      <c r="B266" s="838">
        <v>35131</v>
      </c>
      <c r="C266" s="839" t="s">
        <v>4305</v>
      </c>
    </row>
    <row r="267" spans="1:3" outlineLevel="3" x14ac:dyDescent="0.25">
      <c r="A267" s="829"/>
      <c r="B267" s="838">
        <v>35132</v>
      </c>
      <c r="C267" s="839" t="s">
        <v>4306</v>
      </c>
    </row>
    <row r="268" spans="1:3" outlineLevel="3" x14ac:dyDescent="0.25">
      <c r="A268" s="829"/>
      <c r="B268" s="838">
        <v>35141</v>
      </c>
      <c r="C268" s="839" t="s">
        <v>4307</v>
      </c>
    </row>
    <row r="269" spans="1:3" outlineLevel="2" x14ac:dyDescent="0.25">
      <c r="A269" s="829">
        <f>SUM(A270:A274)</f>
        <v>0</v>
      </c>
      <c r="B269" s="836">
        <v>352</v>
      </c>
      <c r="C269" s="837" t="s">
        <v>4308</v>
      </c>
    </row>
    <row r="270" spans="1:3" outlineLevel="3" x14ac:dyDescent="0.25">
      <c r="A270" s="829"/>
      <c r="B270" s="838">
        <v>35211</v>
      </c>
      <c r="C270" s="839" t="s">
        <v>4309</v>
      </c>
    </row>
    <row r="271" spans="1:3" outlineLevel="3" x14ac:dyDescent="0.25">
      <c r="A271" s="829"/>
      <c r="B271" s="838">
        <v>35212</v>
      </c>
      <c r="C271" s="839" t="s">
        <v>4310</v>
      </c>
    </row>
    <row r="272" spans="1:3" outlineLevel="3" x14ac:dyDescent="0.25">
      <c r="A272" s="829"/>
      <c r="B272" s="838">
        <v>35213</v>
      </c>
      <c r="C272" s="839" t="s">
        <v>4311</v>
      </c>
    </row>
    <row r="273" spans="1:3" outlineLevel="3" x14ac:dyDescent="0.25">
      <c r="A273" s="829"/>
      <c r="B273" s="838">
        <v>35214</v>
      </c>
      <c r="C273" s="839" t="s">
        <v>4312</v>
      </c>
    </row>
    <row r="274" spans="1:3" outlineLevel="3" x14ac:dyDescent="0.25">
      <c r="A274" s="829"/>
      <c r="B274" s="838">
        <v>35215</v>
      </c>
      <c r="C274" s="839" t="s">
        <v>4313</v>
      </c>
    </row>
    <row r="275" spans="1:3" outlineLevel="2" x14ac:dyDescent="0.25">
      <c r="A275" s="829">
        <f>A276</f>
        <v>0</v>
      </c>
      <c r="B275" s="836">
        <v>353</v>
      </c>
      <c r="C275" s="837" t="s">
        <v>4314</v>
      </c>
    </row>
    <row r="276" spans="1:3" outlineLevel="2" x14ac:dyDescent="0.25">
      <c r="A276" s="829"/>
      <c r="B276" s="838">
        <v>35311</v>
      </c>
      <c r="C276" s="839" t="s">
        <v>4315</v>
      </c>
    </row>
    <row r="277" spans="1:3" outlineLevel="2" x14ac:dyDescent="0.25">
      <c r="A277" s="829">
        <f>SUM(A278:A283)</f>
        <v>0</v>
      </c>
      <c r="B277" s="836">
        <v>354</v>
      </c>
      <c r="C277" s="837" t="s">
        <v>4316</v>
      </c>
    </row>
    <row r="278" spans="1:3" outlineLevel="3" x14ac:dyDescent="0.25">
      <c r="A278" s="829"/>
      <c r="B278" s="838">
        <v>35411</v>
      </c>
      <c r="C278" s="839" t="s">
        <v>4317</v>
      </c>
    </row>
    <row r="279" spans="1:3" outlineLevel="3" x14ac:dyDescent="0.25">
      <c r="A279" s="829"/>
      <c r="B279" s="838">
        <v>35412</v>
      </c>
      <c r="C279" s="839" t="s">
        <v>4318</v>
      </c>
    </row>
    <row r="280" spans="1:3" outlineLevel="3" x14ac:dyDescent="0.25">
      <c r="A280" s="829"/>
      <c r="B280" s="838">
        <v>35413</v>
      </c>
      <c r="C280" s="839" t="s">
        <v>4319</v>
      </c>
    </row>
    <row r="281" spans="1:3" outlineLevel="3" x14ac:dyDescent="0.25">
      <c r="A281" s="829"/>
      <c r="B281" s="838">
        <v>35421</v>
      </c>
      <c r="C281" s="839" t="s">
        <v>4320</v>
      </c>
    </row>
    <row r="282" spans="1:3" outlineLevel="3" x14ac:dyDescent="0.25">
      <c r="A282" s="829"/>
      <c r="B282" s="838">
        <v>35422</v>
      </c>
      <c r="C282" s="839" t="s">
        <v>4321</v>
      </c>
    </row>
    <row r="283" spans="1:3" outlineLevel="3" x14ac:dyDescent="0.25">
      <c r="A283" s="829"/>
      <c r="B283" s="838">
        <v>35423</v>
      </c>
      <c r="C283" s="839" t="s">
        <v>4322</v>
      </c>
    </row>
    <row r="284" spans="1:3" outlineLevel="2" x14ac:dyDescent="0.25">
      <c r="A284" s="829">
        <f>SUM(A285:A288)</f>
        <v>0</v>
      </c>
      <c r="B284" s="836">
        <v>355</v>
      </c>
      <c r="C284" s="837" t="s">
        <v>4323</v>
      </c>
    </row>
    <row r="285" spans="1:3" outlineLevel="3" x14ac:dyDescent="0.25">
      <c r="A285" s="829"/>
      <c r="B285" s="838">
        <v>35511</v>
      </c>
      <c r="C285" s="839" t="s">
        <v>4324</v>
      </c>
    </row>
    <row r="286" spans="1:3" outlineLevel="3" x14ac:dyDescent="0.25">
      <c r="A286" s="829"/>
      <c r="B286" s="838">
        <v>35512</v>
      </c>
      <c r="C286" s="839" t="s">
        <v>4325</v>
      </c>
    </row>
    <row r="287" spans="1:3" outlineLevel="3" x14ac:dyDescent="0.25">
      <c r="A287" s="829"/>
      <c r="B287" s="838">
        <v>35513</v>
      </c>
      <c r="C287" s="839" t="s">
        <v>4326</v>
      </c>
    </row>
    <row r="288" spans="1:3" outlineLevel="3" x14ac:dyDescent="0.25">
      <c r="A288" s="829"/>
      <c r="B288" s="838">
        <v>35514</v>
      </c>
      <c r="C288" s="839" t="s">
        <v>4327</v>
      </c>
    </row>
    <row r="289" spans="1:3" outlineLevel="2" x14ac:dyDescent="0.25">
      <c r="A289" s="829">
        <f>SUM(A290:A291)</f>
        <v>0</v>
      </c>
      <c r="B289" s="836">
        <v>356</v>
      </c>
      <c r="C289" s="837" t="s">
        <v>4328</v>
      </c>
    </row>
    <row r="290" spans="1:3" outlineLevel="3" x14ac:dyDescent="0.25">
      <c r="A290" s="829"/>
      <c r="B290" s="838">
        <v>35611</v>
      </c>
      <c r="C290" s="839" t="s">
        <v>4329</v>
      </c>
    </row>
    <row r="291" spans="1:3" outlineLevel="3" x14ac:dyDescent="0.25">
      <c r="A291" s="829"/>
      <c r="B291" s="838">
        <v>35621</v>
      </c>
      <c r="C291" s="839" t="s">
        <v>4330</v>
      </c>
    </row>
    <row r="292" spans="1:3" outlineLevel="1" x14ac:dyDescent="0.25">
      <c r="A292" s="829">
        <f>A293+A295+A299+A303+A311+A313+A321</f>
        <v>0</v>
      </c>
      <c r="B292" s="834">
        <v>36</v>
      </c>
      <c r="C292" s="835" t="s">
        <v>4331</v>
      </c>
    </row>
    <row r="293" spans="1:3" outlineLevel="2" x14ac:dyDescent="0.25">
      <c r="A293" s="829">
        <f>A294</f>
        <v>0</v>
      </c>
      <c r="B293" s="836">
        <v>361</v>
      </c>
      <c r="C293" s="837" t="s">
        <v>4332</v>
      </c>
    </row>
    <row r="294" spans="1:3" outlineLevel="2" x14ac:dyDescent="0.25">
      <c r="A294" s="829"/>
      <c r="B294" s="838">
        <v>36111</v>
      </c>
      <c r="C294" s="839" t="s">
        <v>4333</v>
      </c>
    </row>
    <row r="295" spans="1:3" outlineLevel="2" x14ac:dyDescent="0.25">
      <c r="A295" s="829">
        <f>SUM(A296:A298)</f>
        <v>0</v>
      </c>
      <c r="B295" s="836">
        <v>362</v>
      </c>
      <c r="C295" s="837" t="s">
        <v>4334</v>
      </c>
    </row>
    <row r="296" spans="1:3" outlineLevel="3" x14ac:dyDescent="0.25">
      <c r="A296" s="829"/>
      <c r="B296" s="838">
        <v>36211</v>
      </c>
      <c r="C296" s="839" t="s">
        <v>4333</v>
      </c>
    </row>
    <row r="297" spans="1:3" outlineLevel="3" x14ac:dyDescent="0.25">
      <c r="A297" s="829"/>
      <c r="B297" s="838">
        <v>36221</v>
      </c>
      <c r="C297" s="839" t="s">
        <v>4335</v>
      </c>
    </row>
    <row r="298" spans="1:3" outlineLevel="3" x14ac:dyDescent="0.25">
      <c r="A298" s="829"/>
      <c r="B298" s="838">
        <v>36222</v>
      </c>
      <c r="C298" s="839" t="s">
        <v>4336</v>
      </c>
    </row>
    <row r="299" spans="1:3" outlineLevel="2" x14ac:dyDescent="0.25">
      <c r="A299" s="829">
        <f>SUM(A300:A302)</f>
        <v>0</v>
      </c>
      <c r="B299" s="836">
        <v>363</v>
      </c>
      <c r="C299" s="837" t="s">
        <v>4337</v>
      </c>
    </row>
    <row r="300" spans="1:3" outlineLevel="3" x14ac:dyDescent="0.25">
      <c r="A300" s="829"/>
      <c r="B300" s="838">
        <v>36311</v>
      </c>
      <c r="C300" s="839" t="s">
        <v>4338</v>
      </c>
    </row>
    <row r="301" spans="1:3" outlineLevel="3" x14ac:dyDescent="0.25">
      <c r="A301" s="829"/>
      <c r="B301" s="838">
        <v>36321</v>
      </c>
      <c r="C301" s="839" t="s">
        <v>4339</v>
      </c>
    </row>
    <row r="302" spans="1:3" outlineLevel="3" x14ac:dyDescent="0.25">
      <c r="A302" s="829"/>
      <c r="B302" s="838">
        <v>36322</v>
      </c>
      <c r="C302" s="839" t="s">
        <v>4340</v>
      </c>
    </row>
    <row r="303" spans="1:3" outlineLevel="2" x14ac:dyDescent="0.25">
      <c r="A303" s="829">
        <f>SUM(A304:A310)</f>
        <v>0</v>
      </c>
      <c r="B303" s="836">
        <v>364</v>
      </c>
      <c r="C303" s="837" t="s">
        <v>4341</v>
      </c>
    </row>
    <row r="304" spans="1:3" outlineLevel="3" x14ac:dyDescent="0.25">
      <c r="A304" s="829"/>
      <c r="B304" s="838">
        <v>36411</v>
      </c>
      <c r="C304" s="839" t="s">
        <v>4342</v>
      </c>
    </row>
    <row r="305" spans="1:3" outlineLevel="3" x14ac:dyDescent="0.25">
      <c r="A305" s="829"/>
      <c r="B305" s="838">
        <v>36412</v>
      </c>
      <c r="C305" s="839" t="s">
        <v>4343</v>
      </c>
    </row>
    <row r="306" spans="1:3" outlineLevel="3" x14ac:dyDescent="0.25">
      <c r="A306" s="829"/>
      <c r="B306" s="838">
        <v>36421</v>
      </c>
      <c r="C306" s="839" t="s">
        <v>4344</v>
      </c>
    </row>
    <row r="307" spans="1:3" ht="25.5" outlineLevel="3" x14ac:dyDescent="0.25">
      <c r="A307" s="829"/>
      <c r="B307" s="838">
        <v>36422</v>
      </c>
      <c r="C307" s="839" t="s">
        <v>4345</v>
      </c>
    </row>
    <row r="308" spans="1:3" outlineLevel="3" x14ac:dyDescent="0.25">
      <c r="A308" s="829"/>
      <c r="B308" s="838">
        <v>36423</v>
      </c>
      <c r="C308" s="839" t="s">
        <v>4346</v>
      </c>
    </row>
    <row r="309" spans="1:3" outlineLevel="3" x14ac:dyDescent="0.25">
      <c r="A309" s="829"/>
      <c r="B309" s="838">
        <v>36431</v>
      </c>
      <c r="C309" s="839" t="s">
        <v>4347</v>
      </c>
    </row>
    <row r="310" spans="1:3" outlineLevel="3" x14ac:dyDescent="0.25">
      <c r="A310" s="829"/>
      <c r="B310" s="838">
        <v>36432</v>
      </c>
      <c r="C310" s="839" t="s">
        <v>4348</v>
      </c>
    </row>
    <row r="311" spans="1:3" outlineLevel="2" x14ac:dyDescent="0.25">
      <c r="A311" s="829">
        <f>A312</f>
        <v>0</v>
      </c>
      <c r="B311" s="836">
        <v>365</v>
      </c>
      <c r="C311" s="837" t="s">
        <v>4349</v>
      </c>
    </row>
    <row r="312" spans="1:3" outlineLevel="2" x14ac:dyDescent="0.25">
      <c r="A312" s="829"/>
      <c r="B312" s="838">
        <v>36511</v>
      </c>
      <c r="C312" s="839" t="s">
        <v>4350</v>
      </c>
    </row>
    <row r="313" spans="1:3" outlineLevel="2" x14ac:dyDescent="0.25">
      <c r="A313" s="829">
        <f>SUM(A314:A320)</f>
        <v>0</v>
      </c>
      <c r="B313" s="836">
        <v>366</v>
      </c>
      <c r="C313" s="837" t="s">
        <v>4351</v>
      </c>
    </row>
    <row r="314" spans="1:3" outlineLevel="3" x14ac:dyDescent="0.25">
      <c r="A314" s="829"/>
      <c r="B314" s="838">
        <v>36611</v>
      </c>
      <c r="C314" s="839" t="s">
        <v>4352</v>
      </c>
    </row>
    <row r="315" spans="1:3" outlineLevel="3" x14ac:dyDescent="0.25">
      <c r="A315" s="829"/>
      <c r="B315" s="838">
        <v>36612</v>
      </c>
      <c r="C315" s="839" t="s">
        <v>4353</v>
      </c>
    </row>
    <row r="316" spans="1:3" outlineLevel="3" x14ac:dyDescent="0.25">
      <c r="A316" s="829"/>
      <c r="B316" s="838">
        <v>36613</v>
      </c>
      <c r="C316" s="839" t="s">
        <v>4354</v>
      </c>
    </row>
    <row r="317" spans="1:3" outlineLevel="3" x14ac:dyDescent="0.25">
      <c r="A317" s="829"/>
      <c r="B317" s="838">
        <v>36614</v>
      </c>
      <c r="C317" s="839" t="s">
        <v>4355</v>
      </c>
    </row>
    <row r="318" spans="1:3" outlineLevel="3" x14ac:dyDescent="0.25">
      <c r="A318" s="829"/>
      <c r="B318" s="838">
        <v>36615</v>
      </c>
      <c r="C318" s="839" t="s">
        <v>4356</v>
      </c>
    </row>
    <row r="319" spans="1:3" outlineLevel="3" x14ac:dyDescent="0.25">
      <c r="A319" s="829"/>
      <c r="B319" s="838">
        <v>36621</v>
      </c>
      <c r="C319" s="839" t="s">
        <v>4357</v>
      </c>
    </row>
    <row r="320" spans="1:3" outlineLevel="3" x14ac:dyDescent="0.25">
      <c r="A320" s="829"/>
      <c r="B320" s="838">
        <v>36622</v>
      </c>
      <c r="C320" s="839" t="s">
        <v>4358</v>
      </c>
    </row>
    <row r="321" spans="1:3" outlineLevel="2" x14ac:dyDescent="0.25">
      <c r="A321" s="829">
        <f>A322</f>
        <v>0</v>
      </c>
      <c r="B321" s="836">
        <v>367</v>
      </c>
      <c r="C321" s="837" t="s">
        <v>4359</v>
      </c>
    </row>
    <row r="322" spans="1:3" outlineLevel="1" x14ac:dyDescent="0.25">
      <c r="A322" s="829"/>
      <c r="B322" s="838">
        <v>36711</v>
      </c>
      <c r="C322" s="839" t="s">
        <v>4360</v>
      </c>
    </row>
    <row r="323" spans="1:3" outlineLevel="1" x14ac:dyDescent="0.25">
      <c r="A323" s="829">
        <f>A324+A329+A333+A335</f>
        <v>0</v>
      </c>
      <c r="B323" s="834">
        <v>37</v>
      </c>
      <c r="C323" s="835" t="s">
        <v>4361</v>
      </c>
    </row>
    <row r="324" spans="1:3" outlineLevel="2" x14ac:dyDescent="0.25">
      <c r="A324" s="829">
        <f>SUM(A325:A328)</f>
        <v>0</v>
      </c>
      <c r="B324" s="836">
        <v>371</v>
      </c>
      <c r="C324" s="837" t="s">
        <v>4362</v>
      </c>
    </row>
    <row r="325" spans="1:3" outlineLevel="3" x14ac:dyDescent="0.25">
      <c r="A325" s="829"/>
      <c r="B325" s="838">
        <v>37111</v>
      </c>
      <c r="C325" s="839" t="s">
        <v>4363</v>
      </c>
    </row>
    <row r="326" spans="1:3" outlineLevel="3" x14ac:dyDescent="0.25">
      <c r="A326" s="829"/>
      <c r="B326" s="838">
        <v>37112</v>
      </c>
      <c r="C326" s="839" t="s">
        <v>4364</v>
      </c>
    </row>
    <row r="327" spans="1:3" outlineLevel="3" x14ac:dyDescent="0.25">
      <c r="A327" s="829"/>
      <c r="B327" s="838">
        <v>37113</v>
      </c>
      <c r="C327" s="839" t="s">
        <v>4365</v>
      </c>
    </row>
    <row r="328" spans="1:3" outlineLevel="3" x14ac:dyDescent="0.25">
      <c r="A328" s="829"/>
      <c r="B328" s="838">
        <v>37114</v>
      </c>
      <c r="C328" s="839" t="s">
        <v>4366</v>
      </c>
    </row>
    <row r="329" spans="1:3" outlineLevel="2" x14ac:dyDescent="0.25">
      <c r="A329" s="829">
        <f>SUM(A330:A332)</f>
        <v>0</v>
      </c>
      <c r="B329" s="836">
        <v>372</v>
      </c>
      <c r="C329" s="837" t="s">
        <v>4367</v>
      </c>
    </row>
    <row r="330" spans="1:3" outlineLevel="3" x14ac:dyDescent="0.25">
      <c r="A330" s="829"/>
      <c r="B330" s="838">
        <v>37211</v>
      </c>
      <c r="C330" s="839" t="s">
        <v>4368</v>
      </c>
    </row>
    <row r="331" spans="1:3" outlineLevel="3" x14ac:dyDescent="0.25">
      <c r="A331" s="829"/>
      <c r="B331" s="838">
        <v>37212</v>
      </c>
      <c r="C331" s="839" t="s">
        <v>4369</v>
      </c>
    </row>
    <row r="332" spans="1:3" outlineLevel="3" x14ac:dyDescent="0.25">
      <c r="A332" s="829"/>
      <c r="B332" s="838">
        <v>37213</v>
      </c>
      <c r="C332" s="839" t="s">
        <v>4370</v>
      </c>
    </row>
    <row r="333" spans="1:3" outlineLevel="2" x14ac:dyDescent="0.25">
      <c r="A333" s="829">
        <f>A334</f>
        <v>0</v>
      </c>
      <c r="B333" s="836">
        <v>373</v>
      </c>
      <c r="C333" s="837" t="s">
        <v>4371</v>
      </c>
    </row>
    <row r="334" spans="1:3" outlineLevel="2" x14ac:dyDescent="0.25">
      <c r="A334" s="829"/>
      <c r="B334" s="838">
        <v>37311</v>
      </c>
      <c r="C334" s="839" t="s">
        <v>4372</v>
      </c>
    </row>
    <row r="335" spans="1:3" outlineLevel="2" x14ac:dyDescent="0.25">
      <c r="A335" s="829">
        <f>A336</f>
        <v>0</v>
      </c>
      <c r="B335" s="836">
        <v>374</v>
      </c>
      <c r="C335" s="837" t="s">
        <v>4373</v>
      </c>
    </row>
    <row r="336" spans="1:3" outlineLevel="1" x14ac:dyDescent="0.25">
      <c r="A336" s="829"/>
      <c r="B336" s="838">
        <v>37411</v>
      </c>
      <c r="C336" s="839" t="s">
        <v>4374</v>
      </c>
    </row>
    <row r="337" spans="1:3" outlineLevel="1" x14ac:dyDescent="0.25">
      <c r="A337" s="829">
        <f>A338+A343+A345+A347</f>
        <v>0</v>
      </c>
      <c r="B337" s="834">
        <v>38</v>
      </c>
      <c r="C337" s="835" t="s">
        <v>4375</v>
      </c>
    </row>
    <row r="338" spans="1:3" outlineLevel="2" x14ac:dyDescent="0.25">
      <c r="A338" s="829">
        <f>SUM(A339:A342)</f>
        <v>0</v>
      </c>
      <c r="B338" s="836">
        <v>381</v>
      </c>
      <c r="C338" s="837" t="s">
        <v>4376</v>
      </c>
    </row>
    <row r="339" spans="1:3" outlineLevel="3" x14ac:dyDescent="0.25">
      <c r="A339" s="829"/>
      <c r="B339" s="838">
        <v>38111</v>
      </c>
      <c r="C339" s="839" t="s">
        <v>4377</v>
      </c>
    </row>
    <row r="340" spans="1:3" outlineLevel="3" x14ac:dyDescent="0.25">
      <c r="A340" s="829"/>
      <c r="B340" s="838">
        <v>38112</v>
      </c>
      <c r="C340" s="839" t="s">
        <v>4378</v>
      </c>
    </row>
    <row r="341" spans="1:3" outlineLevel="3" x14ac:dyDescent="0.25">
      <c r="A341" s="829"/>
      <c r="B341" s="838">
        <v>38121</v>
      </c>
      <c r="C341" s="839" t="s">
        <v>4379</v>
      </c>
    </row>
    <row r="342" spans="1:3" outlineLevel="3" x14ac:dyDescent="0.25">
      <c r="A342" s="829"/>
      <c r="B342" s="838">
        <v>38131</v>
      </c>
      <c r="C342" s="839" t="s">
        <v>4380</v>
      </c>
    </row>
    <row r="343" spans="1:3" outlineLevel="2" x14ac:dyDescent="0.25">
      <c r="A343" s="829">
        <f>A344</f>
        <v>0</v>
      </c>
      <c r="B343" s="836">
        <v>382</v>
      </c>
      <c r="C343" s="837" t="s">
        <v>4381</v>
      </c>
    </row>
    <row r="344" spans="1:3" outlineLevel="2" x14ac:dyDescent="0.25">
      <c r="A344" s="829"/>
      <c r="B344" s="838">
        <v>38211</v>
      </c>
      <c r="C344" s="839" t="s">
        <v>4382</v>
      </c>
    </row>
    <row r="345" spans="1:3" outlineLevel="2" x14ac:dyDescent="0.25">
      <c r="A345" s="829">
        <f>A346</f>
        <v>0</v>
      </c>
      <c r="B345" s="836">
        <v>383</v>
      </c>
      <c r="C345" s="837" t="s">
        <v>4383</v>
      </c>
    </row>
    <row r="346" spans="1:3" outlineLevel="2" x14ac:dyDescent="0.25">
      <c r="A346" s="829"/>
      <c r="B346" s="838">
        <v>38311</v>
      </c>
      <c r="C346" s="839" t="s">
        <v>4384</v>
      </c>
    </row>
    <row r="347" spans="1:3" outlineLevel="2" x14ac:dyDescent="0.25">
      <c r="A347" s="829">
        <f>SUM(A348:A351)</f>
        <v>0</v>
      </c>
      <c r="B347" s="836">
        <v>384</v>
      </c>
      <c r="C347" s="837" t="s">
        <v>4385</v>
      </c>
    </row>
    <row r="348" spans="1:3" outlineLevel="3" x14ac:dyDescent="0.25">
      <c r="A348" s="829"/>
      <c r="B348" s="838">
        <v>38411</v>
      </c>
      <c r="C348" s="839" t="s">
        <v>4386</v>
      </c>
    </row>
    <row r="349" spans="1:3" outlineLevel="3" x14ac:dyDescent="0.25">
      <c r="A349" s="829"/>
      <c r="B349" s="838">
        <v>38421</v>
      </c>
      <c r="C349" s="839" t="s">
        <v>4387</v>
      </c>
    </row>
    <row r="350" spans="1:3" outlineLevel="3" x14ac:dyDescent="0.25">
      <c r="A350" s="829"/>
      <c r="B350" s="838">
        <v>38422</v>
      </c>
      <c r="C350" s="839" t="s">
        <v>4388</v>
      </c>
    </row>
    <row r="351" spans="1:3" outlineLevel="3" x14ac:dyDescent="0.25">
      <c r="A351" s="829"/>
      <c r="B351" s="838">
        <v>38423</v>
      </c>
      <c r="C351" s="839" t="s">
        <v>4389</v>
      </c>
    </row>
    <row r="352" spans="1:3" outlineLevel="1" x14ac:dyDescent="0.25">
      <c r="A352" s="829">
        <f>A353+A356+A365+A374+A378+A382+A388</f>
        <v>0</v>
      </c>
      <c r="B352" s="834">
        <v>39</v>
      </c>
      <c r="C352" s="835" t="s">
        <v>4390</v>
      </c>
    </row>
    <row r="353" spans="1:3" outlineLevel="2" x14ac:dyDescent="0.25">
      <c r="A353" s="829">
        <f>SUM(A354:A355)</f>
        <v>0</v>
      </c>
      <c r="B353" s="836">
        <v>391</v>
      </c>
      <c r="C353" s="837" t="s">
        <v>4391</v>
      </c>
    </row>
    <row r="354" spans="1:3" outlineLevel="3" x14ac:dyDescent="0.25">
      <c r="A354" s="829"/>
      <c r="B354" s="838">
        <v>39111</v>
      </c>
      <c r="C354" s="839" t="s">
        <v>4392</v>
      </c>
    </row>
    <row r="355" spans="1:3" outlineLevel="3" x14ac:dyDescent="0.25">
      <c r="A355" s="829"/>
      <c r="B355" s="838">
        <v>39121</v>
      </c>
      <c r="C355" s="839" t="s">
        <v>4393</v>
      </c>
    </row>
    <row r="356" spans="1:3" outlineLevel="2" x14ac:dyDescent="0.25">
      <c r="A356" s="829">
        <f>SUM(A357:A364)</f>
        <v>0</v>
      </c>
      <c r="B356" s="836">
        <v>392</v>
      </c>
      <c r="C356" s="837" t="s">
        <v>4394</v>
      </c>
    </row>
    <row r="357" spans="1:3" outlineLevel="3" x14ac:dyDescent="0.25">
      <c r="A357" s="829"/>
      <c r="B357" s="838">
        <v>39211</v>
      </c>
      <c r="C357" s="839" t="s">
        <v>4395</v>
      </c>
    </row>
    <row r="358" spans="1:3" outlineLevel="3" x14ac:dyDescent="0.25">
      <c r="A358" s="829"/>
      <c r="B358" s="838">
        <v>39212</v>
      </c>
      <c r="C358" s="839" t="s">
        <v>4396</v>
      </c>
    </row>
    <row r="359" spans="1:3" outlineLevel="3" x14ac:dyDescent="0.25">
      <c r="A359" s="829"/>
      <c r="B359" s="838">
        <v>39213</v>
      </c>
      <c r="C359" s="839" t="s">
        <v>4397</v>
      </c>
    </row>
    <row r="360" spans="1:3" outlineLevel="3" x14ac:dyDescent="0.25">
      <c r="A360" s="829"/>
      <c r="B360" s="838">
        <v>39214</v>
      </c>
      <c r="C360" s="839" t="s">
        <v>4398</v>
      </c>
    </row>
    <row r="361" spans="1:3" outlineLevel="3" x14ac:dyDescent="0.25">
      <c r="A361" s="829"/>
      <c r="B361" s="838">
        <v>39221</v>
      </c>
      <c r="C361" s="839" t="s">
        <v>4399</v>
      </c>
    </row>
    <row r="362" spans="1:3" outlineLevel="3" x14ac:dyDescent="0.25">
      <c r="A362" s="829"/>
      <c r="B362" s="838">
        <v>39222</v>
      </c>
      <c r="C362" s="839" t="s">
        <v>4400</v>
      </c>
    </row>
    <row r="363" spans="1:3" outlineLevel="3" x14ac:dyDescent="0.25">
      <c r="A363" s="829"/>
      <c r="B363" s="838">
        <v>39223</v>
      </c>
      <c r="C363" s="839" t="s">
        <v>4401</v>
      </c>
    </row>
    <row r="364" spans="1:3" outlineLevel="3" x14ac:dyDescent="0.25">
      <c r="A364" s="829"/>
      <c r="B364" s="838">
        <v>39231</v>
      </c>
      <c r="C364" s="839" t="s">
        <v>4402</v>
      </c>
    </row>
    <row r="365" spans="1:3" outlineLevel="2" x14ac:dyDescent="0.25">
      <c r="A365" s="829">
        <f>SUM(A366:A373)</f>
        <v>0</v>
      </c>
      <c r="B365" s="836">
        <v>393</v>
      </c>
      <c r="C365" s="837" t="s">
        <v>4403</v>
      </c>
    </row>
    <row r="366" spans="1:3" outlineLevel="3" x14ac:dyDescent="0.25">
      <c r="A366" s="829"/>
      <c r="B366" s="838">
        <v>39311</v>
      </c>
      <c r="C366" s="839" t="s">
        <v>4404</v>
      </c>
    </row>
    <row r="367" spans="1:3" outlineLevel="3" x14ac:dyDescent="0.25">
      <c r="A367" s="829"/>
      <c r="B367" s="838">
        <v>39312</v>
      </c>
      <c r="C367" s="839" t="s">
        <v>4405</v>
      </c>
    </row>
    <row r="368" spans="1:3" outlineLevel="3" x14ac:dyDescent="0.25">
      <c r="A368" s="829"/>
      <c r="B368" s="838">
        <v>39313</v>
      </c>
      <c r="C368" s="839" t="s">
        <v>4406</v>
      </c>
    </row>
    <row r="369" spans="1:3" outlineLevel="3" x14ac:dyDescent="0.25">
      <c r="A369" s="829"/>
      <c r="B369" s="838">
        <v>39314</v>
      </c>
      <c r="C369" s="839" t="s">
        <v>4407</v>
      </c>
    </row>
    <row r="370" spans="1:3" outlineLevel="3" x14ac:dyDescent="0.25">
      <c r="A370" s="829"/>
      <c r="B370" s="838">
        <v>39315</v>
      </c>
      <c r="C370" s="839" t="s">
        <v>4408</v>
      </c>
    </row>
    <row r="371" spans="1:3" outlineLevel="3" x14ac:dyDescent="0.25">
      <c r="A371" s="829"/>
      <c r="B371" s="838">
        <v>39321</v>
      </c>
      <c r="C371" s="839" t="s">
        <v>4409</v>
      </c>
    </row>
    <row r="372" spans="1:3" outlineLevel="3" x14ac:dyDescent="0.25">
      <c r="A372" s="829"/>
      <c r="B372" s="838">
        <v>39322</v>
      </c>
      <c r="C372" s="839" t="s">
        <v>4410</v>
      </c>
    </row>
    <row r="373" spans="1:3" outlineLevel="3" x14ac:dyDescent="0.25">
      <c r="A373" s="829"/>
      <c r="B373" s="838">
        <v>39323</v>
      </c>
      <c r="C373" s="839" t="s">
        <v>4411</v>
      </c>
    </row>
    <row r="374" spans="1:3" outlineLevel="2" x14ac:dyDescent="0.25">
      <c r="A374" s="829">
        <f>SUM(A375:A377)</f>
        <v>0</v>
      </c>
      <c r="B374" s="836">
        <v>394</v>
      </c>
      <c r="C374" s="837" t="s">
        <v>4412</v>
      </c>
    </row>
    <row r="375" spans="1:3" outlineLevel="3" x14ac:dyDescent="0.25">
      <c r="A375" s="829"/>
      <c r="B375" s="838">
        <v>39411</v>
      </c>
      <c r="C375" s="839" t="s">
        <v>4413</v>
      </c>
    </row>
    <row r="376" spans="1:3" outlineLevel="3" x14ac:dyDescent="0.25">
      <c r="A376" s="829"/>
      <c r="B376" s="838">
        <v>39421</v>
      </c>
      <c r="C376" s="839" t="s">
        <v>4414</v>
      </c>
    </row>
    <row r="377" spans="1:3" outlineLevel="3" x14ac:dyDescent="0.25">
      <c r="A377" s="829"/>
      <c r="B377" s="838">
        <v>39422</v>
      </c>
      <c r="C377" s="839" t="s">
        <v>4415</v>
      </c>
    </row>
    <row r="378" spans="1:3" outlineLevel="2" x14ac:dyDescent="0.25">
      <c r="A378" s="829">
        <f>SUM(A379:A381)</f>
        <v>0</v>
      </c>
      <c r="B378" s="836">
        <v>395</v>
      </c>
      <c r="C378" s="837" t="s">
        <v>4416</v>
      </c>
    </row>
    <row r="379" spans="1:3" outlineLevel="3" x14ac:dyDescent="0.25">
      <c r="A379" s="829"/>
      <c r="B379" s="838">
        <v>39511</v>
      </c>
      <c r="C379" s="839" t="s">
        <v>4417</v>
      </c>
    </row>
    <row r="380" spans="1:3" outlineLevel="3" x14ac:dyDescent="0.25">
      <c r="A380" s="829"/>
      <c r="B380" s="838">
        <v>39512</v>
      </c>
      <c r="C380" s="839" t="s">
        <v>4418</v>
      </c>
    </row>
    <row r="381" spans="1:3" outlineLevel="3" x14ac:dyDescent="0.25">
      <c r="A381" s="829"/>
      <c r="B381" s="838">
        <v>39521</v>
      </c>
      <c r="C381" s="839" t="s">
        <v>4419</v>
      </c>
    </row>
    <row r="382" spans="1:3" outlineLevel="2" x14ac:dyDescent="0.25">
      <c r="A382" s="829">
        <f>SUM(A383:A387)</f>
        <v>0</v>
      </c>
      <c r="B382" s="836">
        <v>396</v>
      </c>
      <c r="C382" s="837" t="s">
        <v>4420</v>
      </c>
    </row>
    <row r="383" spans="1:3" outlineLevel="3" x14ac:dyDescent="0.25">
      <c r="A383" s="829"/>
      <c r="B383" s="838">
        <v>39611</v>
      </c>
      <c r="C383" s="839" t="s">
        <v>4421</v>
      </c>
    </row>
    <row r="384" spans="1:3" outlineLevel="3" x14ac:dyDescent="0.25">
      <c r="A384" s="829"/>
      <c r="B384" s="838">
        <v>39612</v>
      </c>
      <c r="C384" s="839" t="s">
        <v>4422</v>
      </c>
    </row>
    <row r="385" spans="1:3" outlineLevel="3" x14ac:dyDescent="0.25">
      <c r="A385" s="829"/>
      <c r="B385" s="838">
        <v>39613</v>
      </c>
      <c r="C385" s="839" t="s">
        <v>4423</v>
      </c>
    </row>
    <row r="386" spans="1:3" outlineLevel="3" x14ac:dyDescent="0.25">
      <c r="A386" s="829"/>
      <c r="B386" s="838">
        <v>39614</v>
      </c>
      <c r="C386" s="839" t="s">
        <v>4424</v>
      </c>
    </row>
    <row r="387" spans="1:3" outlineLevel="3" x14ac:dyDescent="0.25">
      <c r="A387" s="829"/>
      <c r="B387" s="838">
        <v>39615</v>
      </c>
      <c r="C387" s="839" t="s">
        <v>4425</v>
      </c>
    </row>
    <row r="388" spans="1:3" outlineLevel="2" x14ac:dyDescent="0.25">
      <c r="A388" s="829">
        <f>SUM(A389:A393)</f>
        <v>0</v>
      </c>
      <c r="B388" s="836">
        <v>397</v>
      </c>
      <c r="C388" s="837" t="s">
        <v>4381</v>
      </c>
    </row>
    <row r="389" spans="1:3" outlineLevel="3" x14ac:dyDescent="0.25">
      <c r="A389" s="829"/>
      <c r="B389" s="838">
        <v>39711</v>
      </c>
      <c r="C389" s="839" t="s">
        <v>4426</v>
      </c>
    </row>
    <row r="390" spans="1:3" outlineLevel="3" x14ac:dyDescent="0.25">
      <c r="A390" s="829"/>
      <c r="B390" s="838">
        <v>39712</v>
      </c>
      <c r="C390" s="839" t="s">
        <v>4427</v>
      </c>
    </row>
    <row r="391" spans="1:3" outlineLevel="3" x14ac:dyDescent="0.25">
      <c r="A391" s="829"/>
      <c r="B391" s="838">
        <v>39713</v>
      </c>
      <c r="C391" s="839" t="s">
        <v>4428</v>
      </c>
    </row>
    <row r="392" spans="1:3" outlineLevel="3" x14ac:dyDescent="0.25">
      <c r="A392" s="829"/>
      <c r="B392" s="838">
        <v>39721</v>
      </c>
      <c r="C392" s="839" t="s">
        <v>4429</v>
      </c>
    </row>
    <row r="393" spans="1:3" outlineLevel="3" x14ac:dyDescent="0.25">
      <c r="A393" s="829"/>
      <c r="B393" s="838">
        <v>39722</v>
      </c>
      <c r="C393" s="839" t="s">
        <v>4430</v>
      </c>
    </row>
    <row r="394" spans="1:3" x14ac:dyDescent="0.25">
      <c r="A394" s="829">
        <f>A395+A430+A442+A459+A480+A491</f>
        <v>0</v>
      </c>
      <c r="B394" s="832">
        <v>4</v>
      </c>
      <c r="C394" s="833" t="s">
        <v>4431</v>
      </c>
    </row>
    <row r="395" spans="1:3" outlineLevel="1" x14ac:dyDescent="0.25">
      <c r="A395" s="829">
        <f>A396+A416+A420+A423+A426</f>
        <v>0</v>
      </c>
      <c r="B395" s="834">
        <v>41</v>
      </c>
      <c r="C395" s="835" t="s">
        <v>4432</v>
      </c>
    </row>
    <row r="396" spans="1:3" outlineLevel="2" x14ac:dyDescent="0.25">
      <c r="A396" s="829">
        <f>SUM(A397:A415)</f>
        <v>0</v>
      </c>
      <c r="B396" s="836">
        <v>411</v>
      </c>
      <c r="C396" s="837" t="s">
        <v>4433</v>
      </c>
    </row>
    <row r="397" spans="1:3" outlineLevel="3" x14ac:dyDescent="0.25">
      <c r="A397" s="829"/>
      <c r="B397" s="838">
        <v>41111</v>
      </c>
      <c r="C397" s="839" t="s">
        <v>4434</v>
      </c>
    </row>
    <row r="398" spans="1:3" outlineLevel="3" x14ac:dyDescent="0.25">
      <c r="A398" s="829"/>
      <c r="B398" s="838">
        <v>41112</v>
      </c>
      <c r="C398" s="839" t="s">
        <v>4435</v>
      </c>
    </row>
    <row r="399" spans="1:3" outlineLevel="3" x14ac:dyDescent="0.25">
      <c r="A399" s="829"/>
      <c r="B399" s="838">
        <v>41113</v>
      </c>
      <c r="C399" s="839" t="s">
        <v>4436</v>
      </c>
    </row>
    <row r="400" spans="1:3" outlineLevel="3" x14ac:dyDescent="0.25">
      <c r="A400" s="829"/>
      <c r="B400" s="838">
        <v>41114</v>
      </c>
      <c r="C400" s="839" t="s">
        <v>4437</v>
      </c>
    </row>
    <row r="401" spans="1:3" outlineLevel="3" x14ac:dyDescent="0.25">
      <c r="A401" s="829"/>
      <c r="B401" s="838">
        <v>41115</v>
      </c>
      <c r="C401" s="839" t="s">
        <v>4438</v>
      </c>
    </row>
    <row r="402" spans="1:3" outlineLevel="3" x14ac:dyDescent="0.25">
      <c r="A402" s="829"/>
      <c r="B402" s="838">
        <v>41116</v>
      </c>
      <c r="C402" s="839" t="s">
        <v>4439</v>
      </c>
    </row>
    <row r="403" spans="1:3" outlineLevel="3" x14ac:dyDescent="0.25">
      <c r="A403" s="829"/>
      <c r="B403" s="838">
        <v>41121</v>
      </c>
      <c r="C403" s="839" t="s">
        <v>4440</v>
      </c>
    </row>
    <row r="404" spans="1:3" outlineLevel="3" x14ac:dyDescent="0.25">
      <c r="A404" s="829"/>
      <c r="B404" s="838">
        <v>41122</v>
      </c>
      <c r="C404" s="839" t="s">
        <v>4441</v>
      </c>
    </row>
    <row r="405" spans="1:3" outlineLevel="3" x14ac:dyDescent="0.25">
      <c r="A405" s="829"/>
      <c r="B405" s="838">
        <v>41123</v>
      </c>
      <c r="C405" s="839" t="s">
        <v>4442</v>
      </c>
    </row>
    <row r="406" spans="1:3" outlineLevel="3" x14ac:dyDescent="0.25">
      <c r="A406" s="829"/>
      <c r="B406" s="838">
        <v>41131</v>
      </c>
      <c r="C406" s="839" t="s">
        <v>4443</v>
      </c>
    </row>
    <row r="407" spans="1:3" outlineLevel="3" x14ac:dyDescent="0.25">
      <c r="A407" s="829"/>
      <c r="B407" s="838">
        <v>41132</v>
      </c>
      <c r="C407" s="839" t="s">
        <v>4444</v>
      </c>
    </row>
    <row r="408" spans="1:3" outlineLevel="3" x14ac:dyDescent="0.25">
      <c r="A408" s="829"/>
      <c r="B408" s="838">
        <v>41133</v>
      </c>
      <c r="C408" s="839" t="s">
        <v>4445</v>
      </c>
    </row>
    <row r="409" spans="1:3" outlineLevel="3" x14ac:dyDescent="0.25">
      <c r="A409" s="829"/>
      <c r="B409" s="838">
        <v>41134</v>
      </c>
      <c r="C409" s="839" t="s">
        <v>4446</v>
      </c>
    </row>
    <row r="410" spans="1:3" outlineLevel="3" x14ac:dyDescent="0.25">
      <c r="A410" s="829"/>
      <c r="B410" s="838">
        <v>41151</v>
      </c>
      <c r="C410" s="839" t="s">
        <v>4447</v>
      </c>
    </row>
    <row r="411" spans="1:3" outlineLevel="3" x14ac:dyDescent="0.25">
      <c r="A411" s="829"/>
      <c r="B411" s="838">
        <v>41152</v>
      </c>
      <c r="C411" s="839" t="s">
        <v>4448</v>
      </c>
    </row>
    <row r="412" spans="1:3" outlineLevel="3" x14ac:dyDescent="0.25">
      <c r="A412" s="829"/>
      <c r="B412" s="838">
        <v>41161</v>
      </c>
      <c r="C412" s="839" t="s">
        <v>4449</v>
      </c>
    </row>
    <row r="413" spans="1:3" outlineLevel="3" x14ac:dyDescent="0.25">
      <c r="A413" s="829"/>
      <c r="B413" s="838">
        <v>41162</v>
      </c>
      <c r="C413" s="839" t="s">
        <v>4450</v>
      </c>
    </row>
    <row r="414" spans="1:3" outlineLevel="3" x14ac:dyDescent="0.25">
      <c r="A414" s="829"/>
      <c r="B414" s="838">
        <v>41171</v>
      </c>
      <c r="C414" s="839" t="s">
        <v>4451</v>
      </c>
    </row>
    <row r="415" spans="1:3" outlineLevel="3" x14ac:dyDescent="0.25">
      <c r="A415" s="829"/>
      <c r="B415" s="838">
        <v>41172</v>
      </c>
      <c r="C415" s="839" t="s">
        <v>4452</v>
      </c>
    </row>
    <row r="416" spans="1:3" outlineLevel="2" x14ac:dyDescent="0.25">
      <c r="A416" s="829">
        <f>SUM(A417:A419)</f>
        <v>0</v>
      </c>
      <c r="B416" s="836">
        <v>412</v>
      </c>
      <c r="C416" s="837" t="s">
        <v>4453</v>
      </c>
    </row>
    <row r="417" spans="1:3" outlineLevel="3" x14ac:dyDescent="0.25">
      <c r="A417" s="829"/>
      <c r="B417" s="838">
        <v>41211</v>
      </c>
      <c r="C417" s="839" t="s">
        <v>4454</v>
      </c>
    </row>
    <row r="418" spans="1:3" outlineLevel="3" x14ac:dyDescent="0.25">
      <c r="A418" s="829"/>
      <c r="B418" s="838">
        <v>41212</v>
      </c>
      <c r="C418" s="839" t="s">
        <v>4455</v>
      </c>
    </row>
    <row r="419" spans="1:3" outlineLevel="3" x14ac:dyDescent="0.25">
      <c r="A419" s="829"/>
      <c r="B419" s="838">
        <v>41213</v>
      </c>
      <c r="C419" s="839" t="s">
        <v>4456</v>
      </c>
    </row>
    <row r="420" spans="1:3" outlineLevel="2" x14ac:dyDescent="0.25">
      <c r="A420" s="829">
        <f>SUM(A421:A422)</f>
        <v>0</v>
      </c>
      <c r="B420" s="836">
        <v>413</v>
      </c>
      <c r="C420" s="837" t="s">
        <v>4457</v>
      </c>
    </row>
    <row r="421" spans="1:3" outlineLevel="3" x14ac:dyDescent="0.25">
      <c r="A421" s="829"/>
      <c r="B421" s="838">
        <v>41311</v>
      </c>
      <c r="C421" s="839" t="s">
        <v>4458</v>
      </c>
    </row>
    <row r="422" spans="1:3" outlineLevel="3" x14ac:dyDescent="0.25">
      <c r="A422" s="829"/>
      <c r="B422" s="838">
        <v>41312</v>
      </c>
      <c r="C422" s="839" t="s">
        <v>4459</v>
      </c>
    </row>
    <row r="423" spans="1:3" outlineLevel="2" x14ac:dyDescent="0.25">
      <c r="A423" s="829">
        <f>SUM(A424:A425)</f>
        <v>0</v>
      </c>
      <c r="B423" s="836">
        <v>414</v>
      </c>
      <c r="C423" s="837" t="s">
        <v>4460</v>
      </c>
    </row>
    <row r="424" spans="1:3" outlineLevel="3" x14ac:dyDescent="0.25">
      <c r="A424" s="829"/>
      <c r="B424" s="838">
        <v>41411</v>
      </c>
      <c r="C424" s="839" t="s">
        <v>4461</v>
      </c>
    </row>
    <row r="425" spans="1:3" outlineLevel="3" x14ac:dyDescent="0.25">
      <c r="A425" s="829"/>
      <c r="B425" s="838">
        <v>41421</v>
      </c>
      <c r="C425" s="839" t="s">
        <v>4462</v>
      </c>
    </row>
    <row r="426" spans="1:3" outlineLevel="2" x14ac:dyDescent="0.25">
      <c r="A426" s="829">
        <f>SUM(A427:A429)</f>
        <v>0</v>
      </c>
      <c r="B426" s="836">
        <v>415</v>
      </c>
      <c r="C426" s="837" t="s">
        <v>4463</v>
      </c>
    </row>
    <row r="427" spans="1:3" outlineLevel="3" x14ac:dyDescent="0.25">
      <c r="A427" s="829"/>
      <c r="B427" s="838">
        <v>41511</v>
      </c>
      <c r="C427" s="839" t="s">
        <v>4464</v>
      </c>
    </row>
    <row r="428" spans="1:3" outlineLevel="3" x14ac:dyDescent="0.25">
      <c r="A428" s="829"/>
      <c r="B428" s="838">
        <v>41512</v>
      </c>
      <c r="C428" s="839" t="s">
        <v>4465</v>
      </c>
    </row>
    <row r="429" spans="1:3" outlineLevel="3" x14ac:dyDescent="0.25">
      <c r="A429" s="829"/>
      <c r="B429" s="838">
        <v>41513</v>
      </c>
      <c r="C429" s="839" t="s">
        <v>4466</v>
      </c>
    </row>
    <row r="430" spans="1:3" outlineLevel="1" x14ac:dyDescent="0.25">
      <c r="A430" s="829">
        <f>A431+A439</f>
        <v>0</v>
      </c>
      <c r="B430" s="834">
        <v>42</v>
      </c>
      <c r="C430" s="835" t="s">
        <v>4467</v>
      </c>
    </row>
    <row r="431" spans="1:3" outlineLevel="2" x14ac:dyDescent="0.25">
      <c r="A431" s="829">
        <f>SUM(A432:A438)</f>
        <v>0</v>
      </c>
      <c r="B431" s="836">
        <v>421</v>
      </c>
      <c r="C431" s="837" t="s">
        <v>4468</v>
      </c>
    </row>
    <row r="432" spans="1:3" outlineLevel="3" x14ac:dyDescent="0.25">
      <c r="A432" s="829"/>
      <c r="B432" s="838">
        <v>42111</v>
      </c>
      <c r="C432" s="839" t="s">
        <v>4469</v>
      </c>
    </row>
    <row r="433" spans="1:3" outlineLevel="3" x14ac:dyDescent="0.25">
      <c r="A433" s="829"/>
      <c r="B433" s="838">
        <v>42112</v>
      </c>
      <c r="C433" s="839" t="s">
        <v>4470</v>
      </c>
    </row>
    <row r="434" spans="1:3" outlineLevel="3" x14ac:dyDescent="0.25">
      <c r="A434" s="829"/>
      <c r="B434" s="838">
        <v>42113</v>
      </c>
      <c r="C434" s="839" t="s">
        <v>4471</v>
      </c>
    </row>
    <row r="435" spans="1:3" outlineLevel="3" x14ac:dyDescent="0.25">
      <c r="A435" s="829"/>
      <c r="B435" s="838">
        <v>42114</v>
      </c>
      <c r="C435" s="839" t="s">
        <v>4472</v>
      </c>
    </row>
    <row r="436" spans="1:3" outlineLevel="3" x14ac:dyDescent="0.25">
      <c r="A436" s="829"/>
      <c r="B436" s="838">
        <v>42121</v>
      </c>
      <c r="C436" s="839" t="s">
        <v>4473</v>
      </c>
    </row>
    <row r="437" spans="1:3" outlineLevel="3" x14ac:dyDescent="0.25">
      <c r="A437" s="829"/>
      <c r="B437" s="838">
        <v>42122</v>
      </c>
      <c r="C437" s="839" t="s">
        <v>4474</v>
      </c>
    </row>
    <row r="438" spans="1:3" outlineLevel="3" x14ac:dyDescent="0.25">
      <c r="A438" s="829"/>
      <c r="B438" s="838">
        <v>42131</v>
      </c>
      <c r="C438" s="839" t="s">
        <v>4475</v>
      </c>
    </row>
    <row r="439" spans="1:3" outlineLevel="2" x14ac:dyDescent="0.25">
      <c r="A439" s="829">
        <f>SUM(A440:A441)</f>
        <v>0</v>
      </c>
      <c r="B439" s="836">
        <v>422</v>
      </c>
      <c r="C439" s="837" t="s">
        <v>4476</v>
      </c>
    </row>
    <row r="440" spans="1:3" outlineLevel="3" x14ac:dyDescent="0.25">
      <c r="A440" s="829"/>
      <c r="B440" s="838">
        <v>42211</v>
      </c>
      <c r="C440" s="839" t="s">
        <v>4477</v>
      </c>
    </row>
    <row r="441" spans="1:3" outlineLevel="3" x14ac:dyDescent="0.25">
      <c r="A441" s="829"/>
      <c r="B441" s="838">
        <v>42212</v>
      </c>
      <c r="C441" s="839" t="s">
        <v>4478</v>
      </c>
    </row>
    <row r="442" spans="1:3" outlineLevel="1" x14ac:dyDescent="0.25">
      <c r="A442" s="829">
        <f>A455+A452+A449+A443</f>
        <v>0</v>
      </c>
      <c r="B442" s="834">
        <v>43</v>
      </c>
      <c r="C442" s="835" t="s">
        <v>4479</v>
      </c>
    </row>
    <row r="443" spans="1:3" outlineLevel="2" x14ac:dyDescent="0.25">
      <c r="A443" s="829">
        <f>SUM(A444:A448)</f>
        <v>0</v>
      </c>
      <c r="B443" s="836">
        <v>431</v>
      </c>
      <c r="C443" s="837" t="s">
        <v>4480</v>
      </c>
    </row>
    <row r="444" spans="1:3" outlineLevel="3" x14ac:dyDescent="0.25">
      <c r="A444" s="829"/>
      <c r="B444" s="838">
        <v>43111</v>
      </c>
      <c r="C444" s="839" t="s">
        <v>4481</v>
      </c>
    </row>
    <row r="445" spans="1:3" outlineLevel="3" x14ac:dyDescent="0.25">
      <c r="A445" s="829"/>
      <c r="B445" s="838">
        <v>43112</v>
      </c>
      <c r="C445" s="839" t="s">
        <v>4482</v>
      </c>
    </row>
    <row r="446" spans="1:3" outlineLevel="3" x14ac:dyDescent="0.25">
      <c r="A446" s="829"/>
      <c r="B446" s="838">
        <v>43113</v>
      </c>
      <c r="C446" s="839" t="s">
        <v>4483</v>
      </c>
    </row>
    <row r="447" spans="1:3" outlineLevel="3" x14ac:dyDescent="0.25">
      <c r="A447" s="829"/>
      <c r="B447" s="838">
        <v>43114</v>
      </c>
      <c r="C447" s="839" t="s">
        <v>4484</v>
      </c>
    </row>
    <row r="448" spans="1:3" outlineLevel="3" x14ac:dyDescent="0.25">
      <c r="A448" s="829"/>
      <c r="B448" s="838">
        <v>43121</v>
      </c>
      <c r="C448" s="839" t="s">
        <v>4485</v>
      </c>
    </row>
    <row r="449" spans="1:3" outlineLevel="2" x14ac:dyDescent="0.25">
      <c r="A449" s="829">
        <f>SUM(A450:A451)</f>
        <v>0</v>
      </c>
      <c r="B449" s="836">
        <v>432</v>
      </c>
      <c r="C449" s="837" t="s">
        <v>4486</v>
      </c>
    </row>
    <row r="450" spans="1:3" outlineLevel="3" x14ac:dyDescent="0.25">
      <c r="A450" s="829"/>
      <c r="B450" s="838">
        <v>43211</v>
      </c>
      <c r="C450" s="839" t="s">
        <v>4487</v>
      </c>
    </row>
    <row r="451" spans="1:3" outlineLevel="3" x14ac:dyDescent="0.25">
      <c r="A451" s="829"/>
      <c r="B451" s="838">
        <v>43221</v>
      </c>
      <c r="C451" s="839" t="s">
        <v>4488</v>
      </c>
    </row>
    <row r="452" spans="1:3" outlineLevel="2" x14ac:dyDescent="0.25">
      <c r="A452" s="829">
        <f>SUM(A453:A454)</f>
        <v>0</v>
      </c>
      <c r="B452" s="836">
        <v>433</v>
      </c>
      <c r="C452" s="837" t="s">
        <v>4489</v>
      </c>
    </row>
    <row r="453" spans="1:3" outlineLevel="3" x14ac:dyDescent="0.25">
      <c r="A453" s="829"/>
      <c r="B453" s="838">
        <v>43311</v>
      </c>
      <c r="C453" s="839" t="s">
        <v>4490</v>
      </c>
    </row>
    <row r="454" spans="1:3" outlineLevel="3" x14ac:dyDescent="0.25">
      <c r="A454" s="829"/>
      <c r="B454" s="838">
        <v>43321</v>
      </c>
      <c r="C454" s="839" t="s">
        <v>4491</v>
      </c>
    </row>
    <row r="455" spans="1:3" outlineLevel="2" x14ac:dyDescent="0.25">
      <c r="A455" s="829">
        <f>SUM(A456:A458)</f>
        <v>0</v>
      </c>
      <c r="B455" s="836">
        <v>434</v>
      </c>
      <c r="C455" s="837" t="s">
        <v>4492</v>
      </c>
    </row>
    <row r="456" spans="1:3" outlineLevel="3" x14ac:dyDescent="0.25">
      <c r="A456" s="829"/>
      <c r="B456" s="838">
        <v>43411</v>
      </c>
      <c r="C456" s="839" t="s">
        <v>4493</v>
      </c>
    </row>
    <row r="457" spans="1:3" outlineLevel="3" x14ac:dyDescent="0.25">
      <c r="A457" s="829"/>
      <c r="B457" s="838">
        <v>43412</v>
      </c>
      <c r="C457" s="839" t="s">
        <v>4494</v>
      </c>
    </row>
    <row r="458" spans="1:3" outlineLevel="3" x14ac:dyDescent="0.25">
      <c r="A458" s="829"/>
      <c r="B458" s="838">
        <v>43421</v>
      </c>
      <c r="C458" s="839" t="s">
        <v>4495</v>
      </c>
    </row>
    <row r="459" spans="1:3" outlineLevel="1" x14ac:dyDescent="0.25">
      <c r="A459" s="829">
        <f>A460+A466+A470</f>
        <v>0</v>
      </c>
      <c r="B459" s="834">
        <v>44</v>
      </c>
      <c r="C459" s="835" t="s">
        <v>4496</v>
      </c>
    </row>
    <row r="460" spans="1:3" outlineLevel="2" x14ac:dyDescent="0.25">
      <c r="A460" s="829">
        <f>SUM(A461:A465)</f>
        <v>0</v>
      </c>
      <c r="B460" s="836">
        <v>441</v>
      </c>
      <c r="C460" s="837" t="s">
        <v>4497</v>
      </c>
    </row>
    <row r="461" spans="1:3" outlineLevel="3" x14ac:dyDescent="0.25">
      <c r="A461" s="829"/>
      <c r="B461" s="838">
        <v>44111</v>
      </c>
      <c r="C461" s="839" t="s">
        <v>4498</v>
      </c>
    </row>
    <row r="462" spans="1:3" outlineLevel="3" x14ac:dyDescent="0.25">
      <c r="A462" s="829"/>
      <c r="B462" s="838">
        <v>44112</v>
      </c>
      <c r="C462" s="839" t="s">
        <v>4499</v>
      </c>
    </row>
    <row r="463" spans="1:3" outlineLevel="3" x14ac:dyDescent="0.25">
      <c r="A463" s="829"/>
      <c r="B463" s="838">
        <v>44113</v>
      </c>
      <c r="C463" s="839" t="s">
        <v>4500</v>
      </c>
    </row>
    <row r="464" spans="1:3" outlineLevel="3" x14ac:dyDescent="0.25">
      <c r="A464" s="829"/>
      <c r="B464" s="838">
        <v>44121</v>
      </c>
      <c r="C464" s="839" t="s">
        <v>4501</v>
      </c>
    </row>
    <row r="465" spans="1:3" outlineLevel="3" x14ac:dyDescent="0.25">
      <c r="A465" s="829"/>
      <c r="B465" s="838">
        <v>44122</v>
      </c>
      <c r="C465" s="839" t="s">
        <v>4502</v>
      </c>
    </row>
    <row r="466" spans="1:3" outlineLevel="2" x14ac:dyDescent="0.25">
      <c r="A466" s="829">
        <f>SUM(A467:A469)</f>
        <v>0</v>
      </c>
      <c r="B466" s="836">
        <v>442</v>
      </c>
      <c r="C466" s="837" t="s">
        <v>4503</v>
      </c>
    </row>
    <row r="467" spans="1:3" outlineLevel="3" x14ac:dyDescent="0.25">
      <c r="A467" s="829"/>
      <c r="B467" s="838">
        <v>44211</v>
      </c>
      <c r="C467" s="839" t="s">
        <v>4504</v>
      </c>
    </row>
    <row r="468" spans="1:3" outlineLevel="3" x14ac:dyDescent="0.25">
      <c r="A468" s="829"/>
      <c r="B468" s="838">
        <v>44212</v>
      </c>
      <c r="C468" s="839" t="s">
        <v>4505</v>
      </c>
    </row>
    <row r="469" spans="1:3" outlineLevel="3" x14ac:dyDescent="0.25">
      <c r="A469" s="829"/>
      <c r="B469" s="838">
        <v>44221</v>
      </c>
      <c r="C469" s="839" t="s">
        <v>4506</v>
      </c>
    </row>
    <row r="470" spans="1:3" outlineLevel="2" x14ac:dyDescent="0.25">
      <c r="A470" s="829">
        <f>SUM(A471:A479)</f>
        <v>0</v>
      </c>
      <c r="B470" s="836">
        <v>443</v>
      </c>
      <c r="C470" s="837" t="s">
        <v>4507</v>
      </c>
    </row>
    <row r="471" spans="1:3" outlineLevel="3" x14ac:dyDescent="0.25">
      <c r="A471" s="829"/>
      <c r="B471" s="838">
        <v>44311</v>
      </c>
      <c r="C471" s="839" t="s">
        <v>4508</v>
      </c>
    </row>
    <row r="472" spans="1:3" outlineLevel="3" x14ac:dyDescent="0.25">
      <c r="A472" s="829"/>
      <c r="B472" s="838">
        <v>44312</v>
      </c>
      <c r="C472" s="839" t="s">
        <v>4509</v>
      </c>
    </row>
    <row r="473" spans="1:3" outlineLevel="3" x14ac:dyDescent="0.25">
      <c r="A473" s="829"/>
      <c r="B473" s="838">
        <v>44313</v>
      </c>
      <c r="C473" s="839" t="s">
        <v>4510</v>
      </c>
    </row>
    <row r="474" spans="1:3" outlineLevel="3" x14ac:dyDescent="0.25">
      <c r="A474" s="829"/>
      <c r="B474" s="838">
        <v>44314</v>
      </c>
      <c r="C474" s="839" t="s">
        <v>4511</v>
      </c>
    </row>
    <row r="475" spans="1:3" outlineLevel="3" x14ac:dyDescent="0.25">
      <c r="A475" s="829"/>
      <c r="B475" s="838">
        <v>44321</v>
      </c>
      <c r="C475" s="839" t="s">
        <v>4512</v>
      </c>
    </row>
    <row r="476" spans="1:3" outlineLevel="3" x14ac:dyDescent="0.25">
      <c r="A476" s="829"/>
      <c r="B476" s="838">
        <v>44322</v>
      </c>
      <c r="C476" s="839" t="s">
        <v>4513</v>
      </c>
    </row>
    <row r="477" spans="1:3" outlineLevel="3" x14ac:dyDescent="0.25">
      <c r="A477" s="829"/>
      <c r="B477" s="838">
        <v>44323</v>
      </c>
      <c r="C477" s="839" t="s">
        <v>4514</v>
      </c>
    </row>
    <row r="478" spans="1:3" outlineLevel="3" x14ac:dyDescent="0.25">
      <c r="A478" s="829"/>
      <c r="B478" s="838">
        <v>44324</v>
      </c>
      <c r="C478" s="839" t="s">
        <v>4515</v>
      </c>
    </row>
    <row r="479" spans="1:3" outlineLevel="3" x14ac:dyDescent="0.25">
      <c r="A479" s="829"/>
      <c r="B479" s="838">
        <v>44325</v>
      </c>
      <c r="C479" s="839" t="s">
        <v>4516</v>
      </c>
    </row>
    <row r="480" spans="1:3" outlineLevel="1" x14ac:dyDescent="0.25">
      <c r="A480" s="829">
        <f>A481+A485</f>
        <v>0</v>
      </c>
      <c r="B480" s="834">
        <v>45</v>
      </c>
      <c r="C480" s="835" t="s">
        <v>4517</v>
      </c>
    </row>
    <row r="481" spans="1:3" outlineLevel="2" x14ac:dyDescent="0.25">
      <c r="A481" s="829">
        <f>SUM(A482:A484)</f>
        <v>0</v>
      </c>
      <c r="B481" s="836">
        <v>451</v>
      </c>
      <c r="C481" s="837" t="s">
        <v>4518</v>
      </c>
    </row>
    <row r="482" spans="1:3" outlineLevel="3" x14ac:dyDescent="0.25">
      <c r="A482" s="829"/>
      <c r="B482" s="838">
        <v>45111</v>
      </c>
      <c r="C482" s="839" t="s">
        <v>4519</v>
      </c>
    </row>
    <row r="483" spans="1:3" outlineLevel="3" x14ac:dyDescent="0.25">
      <c r="A483" s="829"/>
      <c r="B483" s="838">
        <v>45112</v>
      </c>
      <c r="C483" s="839" t="s">
        <v>4520</v>
      </c>
    </row>
    <row r="484" spans="1:3" outlineLevel="3" x14ac:dyDescent="0.25">
      <c r="A484" s="829"/>
      <c r="B484" s="838">
        <v>45113</v>
      </c>
      <c r="C484" s="839" t="s">
        <v>4521</v>
      </c>
    </row>
    <row r="485" spans="1:3" outlineLevel="2" x14ac:dyDescent="0.25">
      <c r="A485" s="829">
        <f>SUM(A486:A490)</f>
        <v>0</v>
      </c>
      <c r="B485" s="836">
        <v>452</v>
      </c>
      <c r="C485" s="837" t="s">
        <v>4522</v>
      </c>
    </row>
    <row r="486" spans="1:3" outlineLevel="3" x14ac:dyDescent="0.25">
      <c r="A486" s="829"/>
      <c r="B486" s="838">
        <v>45211</v>
      </c>
      <c r="C486" s="839" t="s">
        <v>4523</v>
      </c>
    </row>
    <row r="487" spans="1:3" outlineLevel="3" x14ac:dyDescent="0.25">
      <c r="A487" s="829"/>
      <c r="B487" s="838">
        <v>45212</v>
      </c>
      <c r="C487" s="839" t="s">
        <v>4524</v>
      </c>
    </row>
    <row r="488" spans="1:3" outlineLevel="3" x14ac:dyDescent="0.25">
      <c r="A488" s="829"/>
      <c r="B488" s="838">
        <v>45213</v>
      </c>
      <c r="C488" s="839" t="s">
        <v>4525</v>
      </c>
    </row>
    <row r="489" spans="1:3" outlineLevel="3" x14ac:dyDescent="0.25">
      <c r="A489" s="829"/>
      <c r="B489" s="838">
        <v>45214</v>
      </c>
      <c r="C489" s="839" t="s">
        <v>4526</v>
      </c>
    </row>
    <row r="490" spans="1:3" outlineLevel="3" x14ac:dyDescent="0.25">
      <c r="A490" s="829"/>
      <c r="B490" s="838">
        <v>45221</v>
      </c>
      <c r="C490" s="839" t="s">
        <v>4527</v>
      </c>
    </row>
    <row r="491" spans="1:3" outlineLevel="1" x14ac:dyDescent="0.25">
      <c r="A491" s="829">
        <f>A492</f>
        <v>0</v>
      </c>
      <c r="B491" s="834">
        <v>46</v>
      </c>
      <c r="C491" s="835" t="s">
        <v>4528</v>
      </c>
    </row>
    <row r="492" spans="1:3" x14ac:dyDescent="0.25">
      <c r="A492" s="829">
        <f>SUM(A493:A496)</f>
        <v>0</v>
      </c>
      <c r="B492" s="836">
        <v>461</v>
      </c>
      <c r="C492" s="837" t="s">
        <v>4529</v>
      </c>
    </row>
    <row r="493" spans="1:3" outlineLevel="1" x14ac:dyDescent="0.25">
      <c r="A493" s="829"/>
      <c r="B493" s="838">
        <v>46111</v>
      </c>
      <c r="C493" s="839" t="s">
        <v>4530</v>
      </c>
    </row>
    <row r="494" spans="1:3" outlineLevel="1" x14ac:dyDescent="0.25">
      <c r="A494" s="829"/>
      <c r="B494" s="838">
        <v>46112</v>
      </c>
      <c r="C494" s="839" t="s">
        <v>4531</v>
      </c>
    </row>
    <row r="495" spans="1:3" outlineLevel="1" x14ac:dyDescent="0.25">
      <c r="A495" s="829"/>
      <c r="B495" s="838">
        <v>46121</v>
      </c>
      <c r="C495" s="839" t="s">
        <v>4532</v>
      </c>
    </row>
    <row r="496" spans="1:3" outlineLevel="1" x14ac:dyDescent="0.25">
      <c r="A496" s="829"/>
      <c r="B496" s="838">
        <v>46122</v>
      </c>
      <c r="C496" s="839" t="s">
        <v>4533</v>
      </c>
    </row>
    <row r="497" spans="1:3" x14ac:dyDescent="0.25">
      <c r="A497" s="829">
        <f>A498+A508+A520+A552+A560+A579+A583+A594</f>
        <v>0</v>
      </c>
      <c r="B497" s="832">
        <v>5</v>
      </c>
      <c r="C497" s="833" t="s">
        <v>4534</v>
      </c>
    </row>
    <row r="498" spans="1:3" x14ac:dyDescent="0.25">
      <c r="A498" s="829">
        <f>A499</f>
        <v>0</v>
      </c>
      <c r="B498" s="834">
        <v>51</v>
      </c>
      <c r="C498" s="835" t="s">
        <v>4535</v>
      </c>
    </row>
    <row r="499" spans="1:3" x14ac:dyDescent="0.25">
      <c r="A499" s="829">
        <f>SUM(A500:A507)</f>
        <v>0</v>
      </c>
      <c r="B499" s="836">
        <v>511</v>
      </c>
      <c r="C499" s="837" t="s">
        <v>4536</v>
      </c>
    </row>
    <row r="500" spans="1:3" outlineLevel="1" x14ac:dyDescent="0.25">
      <c r="A500" s="829"/>
      <c r="B500" s="838">
        <v>51111</v>
      </c>
      <c r="C500" s="839" t="s">
        <v>4537</v>
      </c>
    </row>
    <row r="501" spans="1:3" outlineLevel="1" x14ac:dyDescent="0.25">
      <c r="A501" s="829"/>
      <c r="B501" s="838">
        <v>51112</v>
      </c>
      <c r="C501" s="839" t="s">
        <v>4538</v>
      </c>
    </row>
    <row r="502" spans="1:3" outlineLevel="1" x14ac:dyDescent="0.25">
      <c r="A502" s="829"/>
      <c r="B502" s="838">
        <v>51121</v>
      </c>
      <c r="C502" s="839" t="s">
        <v>4539</v>
      </c>
    </row>
    <row r="503" spans="1:3" outlineLevel="1" x14ac:dyDescent="0.25">
      <c r="A503" s="829"/>
      <c r="B503" s="838">
        <v>51122</v>
      </c>
      <c r="C503" s="839" t="s">
        <v>4540</v>
      </c>
    </row>
    <row r="504" spans="1:3" outlineLevel="1" x14ac:dyDescent="0.25">
      <c r="A504" s="829"/>
      <c r="B504" s="838">
        <v>51131</v>
      </c>
      <c r="C504" s="839" t="s">
        <v>4541</v>
      </c>
    </row>
    <row r="505" spans="1:3" outlineLevel="1" x14ac:dyDescent="0.25">
      <c r="A505" s="829"/>
      <c r="B505" s="838">
        <v>51132</v>
      </c>
      <c r="C505" s="839" t="s">
        <v>4542</v>
      </c>
    </row>
    <row r="506" spans="1:3" outlineLevel="1" x14ac:dyDescent="0.25">
      <c r="A506" s="829"/>
      <c r="B506" s="838">
        <v>51141</v>
      </c>
      <c r="C506" s="839" t="s">
        <v>4543</v>
      </c>
    </row>
    <row r="507" spans="1:3" outlineLevel="1" x14ac:dyDescent="0.25">
      <c r="A507" s="829"/>
      <c r="B507" s="838">
        <v>51142</v>
      </c>
      <c r="C507" s="839" t="s">
        <v>4544</v>
      </c>
    </row>
    <row r="508" spans="1:3" x14ac:dyDescent="0.25">
      <c r="A508" s="829">
        <f>A509+A514+A517</f>
        <v>0</v>
      </c>
      <c r="B508" s="834">
        <v>52</v>
      </c>
      <c r="C508" s="835" t="s">
        <v>4545</v>
      </c>
    </row>
    <row r="509" spans="1:3" outlineLevel="1" x14ac:dyDescent="0.25">
      <c r="A509" s="829">
        <f>SUM(A510:A513)</f>
        <v>0</v>
      </c>
      <c r="B509" s="836">
        <v>521</v>
      </c>
      <c r="C509" s="837" t="s">
        <v>4546</v>
      </c>
    </row>
    <row r="510" spans="1:3" outlineLevel="2" x14ac:dyDescent="0.25">
      <c r="A510" s="829"/>
      <c r="B510" s="838">
        <v>52111</v>
      </c>
      <c r="C510" s="839" t="s">
        <v>4547</v>
      </c>
    </row>
    <row r="511" spans="1:3" outlineLevel="2" x14ac:dyDescent="0.25">
      <c r="A511" s="829"/>
      <c r="B511" s="838">
        <v>52112</v>
      </c>
      <c r="C511" s="839" t="s">
        <v>4548</v>
      </c>
    </row>
    <row r="512" spans="1:3" outlineLevel="2" x14ac:dyDescent="0.25">
      <c r="A512" s="829"/>
      <c r="B512" s="838">
        <v>52113</v>
      </c>
      <c r="C512" s="839" t="s">
        <v>4549</v>
      </c>
    </row>
    <row r="513" spans="1:3" outlineLevel="2" x14ac:dyDescent="0.25">
      <c r="A513" s="829"/>
      <c r="B513" s="838">
        <v>52114</v>
      </c>
      <c r="C513" s="839" t="s">
        <v>4550</v>
      </c>
    </row>
    <row r="514" spans="1:3" outlineLevel="1" x14ac:dyDescent="0.25">
      <c r="A514" s="829">
        <f>SUM(A515:A516)</f>
        <v>0</v>
      </c>
      <c r="B514" s="836">
        <v>522</v>
      </c>
      <c r="C514" s="837" t="s">
        <v>4551</v>
      </c>
    </row>
    <row r="515" spans="1:3" outlineLevel="2" x14ac:dyDescent="0.25">
      <c r="A515" s="829"/>
      <c r="B515" s="838">
        <v>52211</v>
      </c>
      <c r="C515" s="839" t="s">
        <v>4552</v>
      </c>
    </row>
    <row r="516" spans="1:3" outlineLevel="2" x14ac:dyDescent="0.25">
      <c r="A516" s="829"/>
      <c r="B516" s="838">
        <v>52212</v>
      </c>
      <c r="C516" s="839" t="s">
        <v>4553</v>
      </c>
    </row>
    <row r="517" spans="1:3" outlineLevel="1" x14ac:dyDescent="0.25">
      <c r="A517" s="829">
        <f>SUM(A518:A519)</f>
        <v>0</v>
      </c>
      <c r="B517" s="836">
        <v>523</v>
      </c>
      <c r="C517" s="837" t="s">
        <v>4554</v>
      </c>
    </row>
    <row r="518" spans="1:3" outlineLevel="2" x14ac:dyDescent="0.25">
      <c r="A518" s="829"/>
      <c r="B518" s="838">
        <v>52311</v>
      </c>
      <c r="C518" s="839" t="s">
        <v>4555</v>
      </c>
    </row>
    <row r="519" spans="1:3" outlineLevel="2" x14ac:dyDescent="0.25">
      <c r="A519" s="829"/>
      <c r="B519" s="838">
        <v>52312</v>
      </c>
      <c r="C519" s="839" t="s">
        <v>4556</v>
      </c>
    </row>
    <row r="520" spans="1:3" x14ac:dyDescent="0.25">
      <c r="A520" s="829">
        <f>A521+A526+A529+A532+A534+A536+A543</f>
        <v>0</v>
      </c>
      <c r="B520" s="834">
        <v>53</v>
      </c>
      <c r="C520" s="835" t="s">
        <v>4557</v>
      </c>
    </row>
    <row r="521" spans="1:3" outlineLevel="1" x14ac:dyDescent="0.25">
      <c r="A521" s="829">
        <f>SUM(A522:A525)</f>
        <v>0</v>
      </c>
      <c r="B521" s="836">
        <v>531</v>
      </c>
      <c r="C521" s="837" t="s">
        <v>4558</v>
      </c>
    </row>
    <row r="522" spans="1:3" outlineLevel="2" x14ac:dyDescent="0.25">
      <c r="A522" s="829"/>
      <c r="B522" s="838">
        <v>53111</v>
      </c>
      <c r="C522" s="839" t="s">
        <v>4559</v>
      </c>
    </row>
    <row r="523" spans="1:3" outlineLevel="2" x14ac:dyDescent="0.25">
      <c r="A523" s="829"/>
      <c r="B523" s="838">
        <v>53121</v>
      </c>
      <c r="C523" s="839" t="s">
        <v>4560</v>
      </c>
    </row>
    <row r="524" spans="1:3" outlineLevel="2" x14ac:dyDescent="0.25">
      <c r="A524" s="829"/>
      <c r="B524" s="838">
        <v>53131</v>
      </c>
      <c r="C524" s="839" t="s">
        <v>4561</v>
      </c>
    </row>
    <row r="525" spans="1:3" outlineLevel="2" x14ac:dyDescent="0.25">
      <c r="A525" s="829"/>
      <c r="B525" s="838">
        <v>53141</v>
      </c>
      <c r="C525" s="839" t="s">
        <v>4562</v>
      </c>
    </row>
    <row r="526" spans="1:3" outlineLevel="1" x14ac:dyDescent="0.25">
      <c r="A526" s="829">
        <f>SUM(A527:A528)</f>
        <v>0</v>
      </c>
      <c r="B526" s="836">
        <v>532</v>
      </c>
      <c r="C526" s="837" t="s">
        <v>4563</v>
      </c>
    </row>
    <row r="527" spans="1:3" outlineLevel="2" x14ac:dyDescent="0.25">
      <c r="A527" s="829"/>
      <c r="B527" s="838">
        <v>53211</v>
      </c>
      <c r="C527" s="839" t="s">
        <v>4564</v>
      </c>
    </row>
    <row r="528" spans="1:3" outlineLevel="2" x14ac:dyDescent="0.25">
      <c r="A528" s="829"/>
      <c r="B528" s="838">
        <v>53221</v>
      </c>
      <c r="C528" s="839" t="s">
        <v>4565</v>
      </c>
    </row>
    <row r="529" spans="1:3" outlineLevel="1" x14ac:dyDescent="0.25">
      <c r="A529" s="829">
        <f>SUM(A530:A531)</f>
        <v>0</v>
      </c>
      <c r="B529" s="836">
        <v>533</v>
      </c>
      <c r="C529" s="837" t="s">
        <v>4566</v>
      </c>
    </row>
    <row r="530" spans="1:3" outlineLevel="2" x14ac:dyDescent="0.25">
      <c r="A530" s="829"/>
      <c r="B530" s="838">
        <v>53311</v>
      </c>
      <c r="C530" s="839" t="s">
        <v>4567</v>
      </c>
    </row>
    <row r="531" spans="1:3" outlineLevel="2" x14ac:dyDescent="0.25">
      <c r="A531" s="829"/>
      <c r="B531" s="838">
        <v>53321</v>
      </c>
      <c r="C531" s="839" t="s">
        <v>4568</v>
      </c>
    </row>
    <row r="532" spans="1:3" outlineLevel="1" x14ac:dyDescent="0.25">
      <c r="A532" s="829">
        <f>A533</f>
        <v>0</v>
      </c>
      <c r="B532" s="836">
        <v>534</v>
      </c>
      <c r="C532" s="837" t="s">
        <v>4569</v>
      </c>
    </row>
    <row r="533" spans="1:3" outlineLevel="1" x14ac:dyDescent="0.25">
      <c r="A533" s="829"/>
      <c r="B533" s="838">
        <v>53411</v>
      </c>
      <c r="C533" s="839" t="s">
        <v>4570</v>
      </c>
    </row>
    <row r="534" spans="1:3" outlineLevel="1" x14ac:dyDescent="0.25">
      <c r="A534" s="829">
        <f>A535</f>
        <v>0</v>
      </c>
      <c r="B534" s="836">
        <v>535</v>
      </c>
      <c r="C534" s="837" t="s">
        <v>4571</v>
      </c>
    </row>
    <row r="535" spans="1:3" outlineLevel="1" x14ac:dyDescent="0.25">
      <c r="A535" s="829"/>
      <c r="B535" s="838">
        <v>53511</v>
      </c>
      <c r="C535" s="839" t="s">
        <v>4572</v>
      </c>
    </row>
    <row r="536" spans="1:3" outlineLevel="1" x14ac:dyDescent="0.25">
      <c r="A536" s="829">
        <f>SUM(A537:A542)</f>
        <v>0</v>
      </c>
      <c r="B536" s="836">
        <v>536</v>
      </c>
      <c r="C536" s="837" t="s">
        <v>4573</v>
      </c>
    </row>
    <row r="537" spans="1:3" outlineLevel="2" x14ac:dyDescent="0.25">
      <c r="A537" s="829"/>
      <c r="B537" s="838">
        <v>53611</v>
      </c>
      <c r="C537" s="839" t="s">
        <v>4574</v>
      </c>
    </row>
    <row r="538" spans="1:3" outlineLevel="2" x14ac:dyDescent="0.25">
      <c r="A538" s="829"/>
      <c r="B538" s="838">
        <v>53612</v>
      </c>
      <c r="C538" s="839" t="s">
        <v>4575</v>
      </c>
    </row>
    <row r="539" spans="1:3" outlineLevel="2" x14ac:dyDescent="0.25">
      <c r="A539" s="829"/>
      <c r="B539" s="838">
        <v>53621</v>
      </c>
      <c r="C539" s="839" t="s">
        <v>4576</v>
      </c>
    </row>
    <row r="540" spans="1:3" outlineLevel="2" x14ac:dyDescent="0.25">
      <c r="A540" s="829"/>
      <c r="B540" s="838">
        <v>53622</v>
      </c>
      <c r="C540" s="839" t="s">
        <v>4577</v>
      </c>
    </row>
    <row r="541" spans="1:3" outlineLevel="2" x14ac:dyDescent="0.25">
      <c r="A541" s="829"/>
      <c r="B541" s="838">
        <v>53631</v>
      </c>
      <c r="C541" s="839" t="s">
        <v>4578</v>
      </c>
    </row>
    <row r="542" spans="1:3" outlineLevel="2" x14ac:dyDescent="0.25">
      <c r="A542" s="829"/>
      <c r="B542" s="838">
        <v>53632</v>
      </c>
      <c r="C542" s="839" t="s">
        <v>4579</v>
      </c>
    </row>
    <row r="543" spans="1:3" outlineLevel="1" x14ac:dyDescent="0.25">
      <c r="A543" s="829">
        <f>SUM(A544:A551)</f>
        <v>0</v>
      </c>
      <c r="B543" s="836">
        <v>537</v>
      </c>
      <c r="C543" s="837" t="s">
        <v>4580</v>
      </c>
    </row>
    <row r="544" spans="1:3" outlineLevel="2" x14ac:dyDescent="0.25">
      <c r="A544" s="829"/>
      <c r="B544" s="838">
        <v>53711</v>
      </c>
      <c r="C544" s="839" t="s">
        <v>4581</v>
      </c>
    </row>
    <row r="545" spans="1:3" outlineLevel="2" x14ac:dyDescent="0.25">
      <c r="A545" s="829"/>
      <c r="B545" s="838">
        <v>53712</v>
      </c>
      <c r="C545" s="839" t="s">
        <v>4582</v>
      </c>
    </row>
    <row r="546" spans="1:3" outlineLevel="2" x14ac:dyDescent="0.25">
      <c r="A546" s="829"/>
      <c r="B546" s="838">
        <v>53721</v>
      </c>
      <c r="C546" s="839" t="s">
        <v>4583</v>
      </c>
    </row>
    <row r="547" spans="1:3" outlineLevel="2" x14ac:dyDescent="0.25">
      <c r="A547" s="829"/>
      <c r="B547" s="838">
        <v>53731</v>
      </c>
      <c r="C547" s="839" t="s">
        <v>4584</v>
      </c>
    </row>
    <row r="548" spans="1:3" outlineLevel="2" x14ac:dyDescent="0.25">
      <c r="A548" s="829"/>
      <c r="B548" s="838">
        <v>53741</v>
      </c>
      <c r="C548" s="839" t="s">
        <v>4260</v>
      </c>
    </row>
    <row r="549" spans="1:3" outlineLevel="2" x14ac:dyDescent="0.25">
      <c r="A549" s="829"/>
      <c r="B549" s="838">
        <v>53751</v>
      </c>
      <c r="C549" s="839" t="s">
        <v>4585</v>
      </c>
    </row>
    <row r="550" spans="1:3" ht="10.5" customHeight="1" outlineLevel="2" x14ac:dyDescent="0.25">
      <c r="A550" s="829"/>
      <c r="B550" s="838">
        <v>53752</v>
      </c>
      <c r="C550" s="839" t="s">
        <v>4586</v>
      </c>
    </row>
    <row r="551" spans="1:3" outlineLevel="2" x14ac:dyDescent="0.25">
      <c r="A551" s="829"/>
      <c r="B551" s="838">
        <v>53761</v>
      </c>
      <c r="C551" s="839" t="s">
        <v>4587</v>
      </c>
    </row>
    <row r="552" spans="1:3" x14ac:dyDescent="0.25">
      <c r="A552" s="829">
        <f>A553</f>
        <v>0</v>
      </c>
      <c r="B552" s="834">
        <v>54</v>
      </c>
      <c r="C552" s="835" t="s">
        <v>4588</v>
      </c>
    </row>
    <row r="553" spans="1:3" x14ac:dyDescent="0.25">
      <c r="A553" s="829">
        <f>SUM(A554:A559)</f>
        <v>0</v>
      </c>
      <c r="B553" s="836">
        <v>541</v>
      </c>
      <c r="C553" s="837" t="s">
        <v>4588</v>
      </c>
    </row>
    <row r="554" spans="1:3" outlineLevel="1" x14ac:dyDescent="0.25">
      <c r="A554" s="829"/>
      <c r="B554" s="838">
        <v>54111</v>
      </c>
      <c r="C554" s="839" t="s">
        <v>4589</v>
      </c>
    </row>
    <row r="555" spans="1:3" outlineLevel="1" x14ac:dyDescent="0.25">
      <c r="A555" s="829"/>
      <c r="B555" s="838">
        <v>54112</v>
      </c>
      <c r="C555" s="839" t="s">
        <v>4590</v>
      </c>
    </row>
    <row r="556" spans="1:3" outlineLevel="1" x14ac:dyDescent="0.25">
      <c r="A556" s="829"/>
      <c r="B556" s="838">
        <v>54121</v>
      </c>
      <c r="C556" s="839" t="s">
        <v>4591</v>
      </c>
    </row>
    <row r="557" spans="1:3" outlineLevel="1" x14ac:dyDescent="0.25">
      <c r="A557" s="829"/>
      <c r="B557" s="838">
        <v>54131</v>
      </c>
      <c r="C557" s="839" t="s">
        <v>4592</v>
      </c>
    </row>
    <row r="558" spans="1:3" outlineLevel="1" x14ac:dyDescent="0.25">
      <c r="A558" s="829"/>
      <c r="B558" s="838">
        <v>54141</v>
      </c>
      <c r="C558" s="839" t="s">
        <v>4593</v>
      </c>
    </row>
    <row r="559" spans="1:3" outlineLevel="1" x14ac:dyDescent="0.25">
      <c r="A559" s="829"/>
      <c r="B559" s="838">
        <v>54151</v>
      </c>
      <c r="C559" s="839" t="s">
        <v>4594</v>
      </c>
    </row>
    <row r="560" spans="1:3" x14ac:dyDescent="0.25">
      <c r="A560" s="829">
        <f>A561+A564+A570+A572</f>
        <v>0</v>
      </c>
      <c r="B560" s="834">
        <v>55</v>
      </c>
      <c r="C560" s="835" t="s">
        <v>4595</v>
      </c>
    </row>
    <row r="561" spans="1:3" outlineLevel="1" x14ac:dyDescent="0.25">
      <c r="A561" s="829">
        <f>SUM(A562:A563)</f>
        <v>0</v>
      </c>
      <c r="B561" s="836">
        <v>551</v>
      </c>
      <c r="C561" s="837" t="s">
        <v>4596</v>
      </c>
    </row>
    <row r="562" spans="1:3" outlineLevel="2" x14ac:dyDescent="0.25">
      <c r="A562" s="829"/>
      <c r="B562" s="838">
        <v>55111</v>
      </c>
      <c r="C562" s="839" t="s">
        <v>4597</v>
      </c>
    </row>
    <row r="563" spans="1:3" outlineLevel="2" x14ac:dyDescent="0.25">
      <c r="A563" s="829"/>
      <c r="B563" s="838">
        <v>55121</v>
      </c>
      <c r="C563" s="839" t="s">
        <v>4598</v>
      </c>
    </row>
    <row r="564" spans="1:3" outlineLevel="1" x14ac:dyDescent="0.25">
      <c r="A564" s="829">
        <f>SUM(A565:A569)</f>
        <v>0</v>
      </c>
      <c r="B564" s="836">
        <v>552</v>
      </c>
      <c r="C564" s="837" t="s">
        <v>4599</v>
      </c>
    </row>
    <row r="565" spans="1:3" outlineLevel="2" x14ac:dyDescent="0.25">
      <c r="A565" s="829"/>
      <c r="B565" s="838">
        <v>55211</v>
      </c>
      <c r="C565" s="839" t="s">
        <v>4600</v>
      </c>
    </row>
    <row r="566" spans="1:3" outlineLevel="2" x14ac:dyDescent="0.25">
      <c r="A566" s="829"/>
      <c r="B566" s="838">
        <v>55212</v>
      </c>
      <c r="C566" s="839" t="s">
        <v>4601</v>
      </c>
    </row>
    <row r="567" spans="1:3" outlineLevel="2" x14ac:dyDescent="0.25">
      <c r="A567" s="829"/>
      <c r="B567" s="838">
        <v>55213</v>
      </c>
      <c r="C567" s="839" t="s">
        <v>4602</v>
      </c>
    </row>
    <row r="568" spans="1:3" outlineLevel="2" x14ac:dyDescent="0.25">
      <c r="A568" s="829"/>
      <c r="B568" s="838">
        <v>55214</v>
      </c>
      <c r="C568" s="839" t="s">
        <v>4603</v>
      </c>
    </row>
    <row r="569" spans="1:3" outlineLevel="2" x14ac:dyDescent="0.25">
      <c r="A569" s="829"/>
      <c r="B569" s="838">
        <v>55221</v>
      </c>
      <c r="C569" s="839" t="s">
        <v>4604</v>
      </c>
    </row>
    <row r="570" spans="1:3" outlineLevel="1" x14ac:dyDescent="0.25">
      <c r="A570" s="829">
        <f>A571</f>
        <v>0</v>
      </c>
      <c r="B570" s="836">
        <v>553</v>
      </c>
      <c r="C570" s="837" t="s">
        <v>4605</v>
      </c>
    </row>
    <row r="571" spans="1:3" outlineLevel="1" x14ac:dyDescent="0.25">
      <c r="A571" s="829"/>
      <c r="B571" s="838">
        <v>55311</v>
      </c>
      <c r="C571" s="839" t="s">
        <v>4606</v>
      </c>
    </row>
    <row r="572" spans="1:3" outlineLevel="1" x14ac:dyDescent="0.25">
      <c r="A572" s="829">
        <f>SUM(A573:A578)</f>
        <v>0</v>
      </c>
      <c r="B572" s="836">
        <v>554</v>
      </c>
      <c r="C572" s="837" t="s">
        <v>4607</v>
      </c>
    </row>
    <row r="573" spans="1:3" outlineLevel="2" x14ac:dyDescent="0.25">
      <c r="A573" s="829"/>
      <c r="B573" s="838">
        <v>55411</v>
      </c>
      <c r="C573" s="839" t="s">
        <v>4608</v>
      </c>
    </row>
    <row r="574" spans="1:3" outlineLevel="2" x14ac:dyDescent="0.25">
      <c r="A574" s="829"/>
      <c r="B574" s="838">
        <v>55412</v>
      </c>
      <c r="C574" s="839" t="s">
        <v>4609</v>
      </c>
    </row>
    <row r="575" spans="1:3" outlineLevel="2" x14ac:dyDescent="0.25">
      <c r="A575" s="829"/>
      <c r="B575" s="838">
        <v>55413</v>
      </c>
      <c r="C575" s="839" t="s">
        <v>4610</v>
      </c>
    </row>
    <row r="576" spans="1:3" outlineLevel="2" x14ac:dyDescent="0.25">
      <c r="A576" s="829"/>
      <c r="B576" s="838">
        <v>55414</v>
      </c>
      <c r="C576" s="839" t="s">
        <v>4611</v>
      </c>
    </row>
    <row r="577" spans="1:3" outlineLevel="2" x14ac:dyDescent="0.25">
      <c r="A577" s="829"/>
      <c r="B577" s="838">
        <v>55415</v>
      </c>
      <c r="C577" s="839" t="s">
        <v>4612</v>
      </c>
    </row>
    <row r="578" spans="1:3" outlineLevel="2" x14ac:dyDescent="0.25">
      <c r="A578" s="829"/>
      <c r="B578" s="838">
        <v>55416</v>
      </c>
      <c r="C578" s="839" t="s">
        <v>4613</v>
      </c>
    </row>
    <row r="579" spans="1:3" x14ac:dyDescent="0.25">
      <c r="A579" s="829">
        <f>A580</f>
        <v>0</v>
      </c>
      <c r="B579" s="834">
        <v>56</v>
      </c>
      <c r="C579" s="835" t="s">
        <v>4614</v>
      </c>
    </row>
    <row r="580" spans="1:3" x14ac:dyDescent="0.25">
      <c r="A580" s="829">
        <f>SUM(A581:A582)</f>
        <v>0</v>
      </c>
      <c r="B580" s="836">
        <v>561</v>
      </c>
      <c r="C580" s="837" t="s">
        <v>4614</v>
      </c>
    </row>
    <row r="581" spans="1:3" outlineLevel="1" x14ac:dyDescent="0.25">
      <c r="A581" s="829"/>
      <c r="B581" s="838">
        <v>56111</v>
      </c>
      <c r="C581" s="839" t="s">
        <v>4615</v>
      </c>
    </row>
    <row r="582" spans="1:3" outlineLevel="1" x14ac:dyDescent="0.25">
      <c r="A582" s="829"/>
      <c r="B582" s="838">
        <v>56121</v>
      </c>
      <c r="C582" s="839" t="s">
        <v>4616</v>
      </c>
    </row>
    <row r="583" spans="1:3" ht="12" customHeight="1" x14ac:dyDescent="0.25">
      <c r="A583" s="829">
        <f>A591+A588+A584</f>
        <v>0</v>
      </c>
      <c r="B583" s="834">
        <v>57</v>
      </c>
      <c r="C583" s="835" t="s">
        <v>4617</v>
      </c>
    </row>
    <row r="584" spans="1:3" outlineLevel="1" x14ac:dyDescent="0.25">
      <c r="A584" s="829">
        <f>SUM(A585:A587)</f>
        <v>0</v>
      </c>
      <c r="B584" s="836">
        <v>571</v>
      </c>
      <c r="C584" s="837" t="s">
        <v>4618</v>
      </c>
    </row>
    <row r="585" spans="1:3" outlineLevel="2" x14ac:dyDescent="0.25">
      <c r="A585" s="829"/>
      <c r="B585" s="838">
        <v>57111</v>
      </c>
      <c r="C585" s="839" t="s">
        <v>4619</v>
      </c>
    </row>
    <row r="586" spans="1:3" outlineLevel="2" x14ac:dyDescent="0.25">
      <c r="A586" s="829"/>
      <c r="B586" s="838">
        <v>57112</v>
      </c>
      <c r="C586" s="839" t="s">
        <v>4620</v>
      </c>
    </row>
    <row r="587" spans="1:3" outlineLevel="2" x14ac:dyDescent="0.25">
      <c r="A587" s="829"/>
      <c r="B587" s="838">
        <v>57121</v>
      </c>
      <c r="C587" s="839" t="s">
        <v>4621</v>
      </c>
    </row>
    <row r="588" spans="1:3" outlineLevel="1" x14ac:dyDescent="0.25">
      <c r="A588" s="829">
        <f>SUM(A589:A590)</f>
        <v>0</v>
      </c>
      <c r="B588" s="836">
        <v>572</v>
      </c>
      <c r="C588" s="837" t="s">
        <v>4622</v>
      </c>
    </row>
    <row r="589" spans="1:3" outlineLevel="2" x14ac:dyDescent="0.25">
      <c r="A589" s="829"/>
      <c r="B589" s="838">
        <v>57211</v>
      </c>
      <c r="C589" s="839" t="s">
        <v>4623</v>
      </c>
    </row>
    <row r="590" spans="1:3" outlineLevel="2" x14ac:dyDescent="0.25">
      <c r="A590" s="829"/>
      <c r="B590" s="838">
        <v>57212</v>
      </c>
      <c r="C590" s="839" t="s">
        <v>4624</v>
      </c>
    </row>
    <row r="591" spans="1:3" outlineLevel="1" x14ac:dyDescent="0.25">
      <c r="A591" s="829">
        <f>SUM(A592:A593)</f>
        <v>0</v>
      </c>
      <c r="B591" s="836">
        <v>573</v>
      </c>
      <c r="C591" s="837" t="s">
        <v>4625</v>
      </c>
    </row>
    <row r="592" spans="1:3" outlineLevel="2" x14ac:dyDescent="0.25">
      <c r="A592" s="829"/>
      <c r="B592" s="838">
        <v>57311</v>
      </c>
      <c r="C592" s="839" t="s">
        <v>4626</v>
      </c>
    </row>
    <row r="593" spans="1:3" outlineLevel="2" x14ac:dyDescent="0.25">
      <c r="A593" s="829"/>
      <c r="B593" s="838">
        <v>57321</v>
      </c>
      <c r="C593" s="839" t="s">
        <v>4627</v>
      </c>
    </row>
    <row r="594" spans="1:3" x14ac:dyDescent="0.25">
      <c r="A594" s="829">
        <f>A595+A604</f>
        <v>0</v>
      </c>
      <c r="B594" s="834">
        <v>58</v>
      </c>
      <c r="C594" s="835" t="s">
        <v>4628</v>
      </c>
    </row>
    <row r="595" spans="1:3" outlineLevel="1" x14ac:dyDescent="0.25">
      <c r="A595" s="829">
        <f>SUM(A596:A603)</f>
        <v>0</v>
      </c>
      <c r="B595" s="836">
        <v>581</v>
      </c>
      <c r="C595" s="837" t="s">
        <v>4629</v>
      </c>
    </row>
    <row r="596" spans="1:3" outlineLevel="2" x14ac:dyDescent="0.25">
      <c r="A596" s="829"/>
      <c r="B596" s="838">
        <v>58111</v>
      </c>
      <c r="C596" s="839" t="s">
        <v>4630</v>
      </c>
    </row>
    <row r="597" spans="1:3" outlineLevel="2" x14ac:dyDescent="0.25">
      <c r="A597" s="829"/>
      <c r="B597" s="838">
        <v>58112</v>
      </c>
      <c r="C597" s="839" t="s">
        <v>4631</v>
      </c>
    </row>
    <row r="598" spans="1:3" outlineLevel="2" x14ac:dyDescent="0.25">
      <c r="A598" s="829"/>
      <c r="B598" s="838">
        <v>58113</v>
      </c>
      <c r="C598" s="839" t="s">
        <v>4632</v>
      </c>
    </row>
    <row r="599" spans="1:3" outlineLevel="2" x14ac:dyDescent="0.25">
      <c r="A599" s="829"/>
      <c r="B599" s="838">
        <v>58114</v>
      </c>
      <c r="C599" s="839" t="s">
        <v>4633</v>
      </c>
    </row>
    <row r="600" spans="1:3" outlineLevel="2" x14ac:dyDescent="0.25">
      <c r="A600" s="829"/>
      <c r="B600" s="838">
        <v>58115</v>
      </c>
      <c r="C600" s="839" t="s">
        <v>4634</v>
      </c>
    </row>
    <row r="601" spans="1:3" outlineLevel="2" x14ac:dyDescent="0.25">
      <c r="A601" s="829"/>
      <c r="B601" s="838">
        <v>58116</v>
      </c>
      <c r="C601" s="839" t="s">
        <v>4635</v>
      </c>
    </row>
    <row r="602" spans="1:3" outlineLevel="2" x14ac:dyDescent="0.25">
      <c r="A602" s="829"/>
      <c r="B602" s="838">
        <v>58117</v>
      </c>
      <c r="C602" s="839" t="s">
        <v>4636</v>
      </c>
    </row>
    <row r="603" spans="1:3" outlineLevel="2" x14ac:dyDescent="0.25">
      <c r="A603" s="829"/>
      <c r="B603" s="838">
        <v>58121</v>
      </c>
      <c r="C603" s="839" t="s">
        <v>4637</v>
      </c>
    </row>
    <row r="604" spans="1:3" outlineLevel="1" x14ac:dyDescent="0.25">
      <c r="A604" s="829">
        <f>SUM(A605:A606)</f>
        <v>0</v>
      </c>
      <c r="B604" s="836">
        <v>582</v>
      </c>
      <c r="C604" s="837" t="s">
        <v>4638</v>
      </c>
    </row>
    <row r="605" spans="1:3" outlineLevel="2" x14ac:dyDescent="0.25">
      <c r="A605" s="829"/>
      <c r="B605" s="838">
        <v>58211</v>
      </c>
      <c r="C605" s="839" t="s">
        <v>4639</v>
      </c>
    </row>
    <row r="606" spans="1:3" outlineLevel="2" x14ac:dyDescent="0.25">
      <c r="A606" s="829"/>
      <c r="B606" s="838">
        <v>58221</v>
      </c>
      <c r="C606" s="839" t="s">
        <v>4640</v>
      </c>
    </row>
    <row r="607" spans="1:3" x14ac:dyDescent="0.25">
      <c r="A607" s="829">
        <f>A608</f>
        <v>0</v>
      </c>
      <c r="B607" s="834">
        <v>59</v>
      </c>
      <c r="C607" s="835" t="s">
        <v>4641</v>
      </c>
    </row>
    <row r="608" spans="1:3" x14ac:dyDescent="0.25">
      <c r="A608" s="829">
        <f>SUM(A609:A614)</f>
        <v>0</v>
      </c>
      <c r="B608" s="836">
        <v>591</v>
      </c>
      <c r="C608" s="837" t="s">
        <v>4642</v>
      </c>
    </row>
    <row r="609" spans="1:3" outlineLevel="1" x14ac:dyDescent="0.25">
      <c r="A609" s="829"/>
      <c r="B609" s="838">
        <v>59111</v>
      </c>
      <c r="C609" s="839" t="s">
        <v>4643</v>
      </c>
    </row>
    <row r="610" spans="1:3" outlineLevel="1" x14ac:dyDescent="0.25">
      <c r="A610" s="829"/>
      <c r="B610" s="838">
        <v>59112</v>
      </c>
      <c r="C610" s="839" t="s">
        <v>4644</v>
      </c>
    </row>
    <row r="611" spans="1:3" outlineLevel="1" x14ac:dyDescent="0.25">
      <c r="A611" s="829"/>
      <c r="B611" s="838">
        <v>59113</v>
      </c>
      <c r="C611" s="839" t="s">
        <v>4645</v>
      </c>
    </row>
    <row r="612" spans="1:3" outlineLevel="1" x14ac:dyDescent="0.25">
      <c r="A612" s="829"/>
      <c r="B612" s="838">
        <v>59114</v>
      </c>
      <c r="C612" s="839" t="s">
        <v>4646</v>
      </c>
    </row>
    <row r="613" spans="1:3" ht="12" customHeight="1" outlineLevel="1" x14ac:dyDescent="0.25">
      <c r="A613" s="829"/>
      <c r="B613" s="838">
        <v>59115</v>
      </c>
      <c r="C613" s="839" t="s">
        <v>4647</v>
      </c>
    </row>
    <row r="614" spans="1:3" outlineLevel="1" x14ac:dyDescent="0.25">
      <c r="A614" s="829"/>
      <c r="B614" s="838">
        <v>59116</v>
      </c>
      <c r="C614" s="839" t="s">
        <v>4648</v>
      </c>
    </row>
    <row r="615" spans="1:3" ht="12" customHeight="1" x14ac:dyDescent="0.25">
      <c r="A615" s="829">
        <f>A616+A639+A663+A699+A732+A743+A772+A786</f>
        <v>0</v>
      </c>
      <c r="B615" s="832">
        <v>6</v>
      </c>
      <c r="C615" s="833" t="s">
        <v>4649</v>
      </c>
    </row>
    <row r="616" spans="1:3" x14ac:dyDescent="0.25">
      <c r="A616" s="829">
        <f>A617+A626+A630+A632+A636</f>
        <v>0</v>
      </c>
      <c r="B616" s="834">
        <v>61</v>
      </c>
      <c r="C616" s="835" t="s">
        <v>4650</v>
      </c>
    </row>
    <row r="617" spans="1:3" outlineLevel="1" x14ac:dyDescent="0.25">
      <c r="A617" s="829">
        <f>SUM(A618:A625)</f>
        <v>0</v>
      </c>
      <c r="B617" s="836">
        <v>611</v>
      </c>
      <c r="C617" s="837" t="s">
        <v>4650</v>
      </c>
    </row>
    <row r="618" spans="1:3" outlineLevel="2" x14ac:dyDescent="0.25">
      <c r="A618" s="829"/>
      <c r="B618" s="838">
        <v>61111</v>
      </c>
      <c r="C618" s="839" t="s">
        <v>4651</v>
      </c>
    </row>
    <row r="619" spans="1:3" outlineLevel="2" x14ac:dyDescent="0.25">
      <c r="A619" s="829"/>
      <c r="B619" s="838">
        <v>61112</v>
      </c>
      <c r="C619" s="839" t="s">
        <v>4652</v>
      </c>
    </row>
    <row r="620" spans="1:3" outlineLevel="2" x14ac:dyDescent="0.25">
      <c r="A620" s="829"/>
      <c r="B620" s="838">
        <v>61113</v>
      </c>
      <c r="C620" s="839" t="s">
        <v>4653</v>
      </c>
    </row>
    <row r="621" spans="1:3" outlineLevel="2" x14ac:dyDescent="0.25">
      <c r="A621" s="829"/>
      <c r="B621" s="838">
        <v>61114</v>
      </c>
      <c r="C621" s="839" t="s">
        <v>4654</v>
      </c>
    </row>
    <row r="622" spans="1:3" outlineLevel="2" x14ac:dyDescent="0.25">
      <c r="A622" s="829"/>
      <c r="B622" s="838">
        <v>61115</v>
      </c>
      <c r="C622" s="839" t="s">
        <v>4655</v>
      </c>
    </row>
    <row r="623" spans="1:3" outlineLevel="2" x14ac:dyDescent="0.25">
      <c r="A623" s="829"/>
      <c r="B623" s="838">
        <v>61118</v>
      </c>
      <c r="C623" s="839" t="s">
        <v>4656</v>
      </c>
    </row>
    <row r="624" spans="1:3" outlineLevel="2" x14ac:dyDescent="0.25">
      <c r="A624" s="829"/>
      <c r="B624" s="838">
        <v>61121</v>
      </c>
      <c r="C624" s="839" t="s">
        <v>4657</v>
      </c>
    </row>
    <row r="625" spans="1:3" outlineLevel="2" x14ac:dyDescent="0.25">
      <c r="A625" s="829"/>
      <c r="B625" s="838">
        <v>61122</v>
      </c>
      <c r="C625" s="839" t="s">
        <v>4658</v>
      </c>
    </row>
    <row r="626" spans="1:3" outlineLevel="1" x14ac:dyDescent="0.25">
      <c r="A626" s="829">
        <f>SUM(A627:A629)</f>
        <v>0</v>
      </c>
      <c r="B626" s="836">
        <v>612</v>
      </c>
      <c r="C626" s="837" t="s">
        <v>4659</v>
      </c>
    </row>
    <row r="627" spans="1:3" outlineLevel="2" x14ac:dyDescent="0.25">
      <c r="A627" s="829"/>
      <c r="B627" s="838">
        <v>61211</v>
      </c>
      <c r="C627" s="839" t="s">
        <v>4660</v>
      </c>
    </row>
    <row r="628" spans="1:3" outlineLevel="2" x14ac:dyDescent="0.25">
      <c r="A628" s="829"/>
      <c r="B628" s="838">
        <v>61212</v>
      </c>
      <c r="C628" s="839" t="s">
        <v>4661</v>
      </c>
    </row>
    <row r="629" spans="1:3" outlineLevel="2" x14ac:dyDescent="0.25">
      <c r="A629" s="829"/>
      <c r="B629" s="838">
        <v>61221</v>
      </c>
      <c r="C629" s="839" t="s">
        <v>4662</v>
      </c>
    </row>
    <row r="630" spans="1:3" outlineLevel="1" x14ac:dyDescent="0.25">
      <c r="A630" s="829">
        <f>A631</f>
        <v>0</v>
      </c>
      <c r="B630" s="836">
        <v>613</v>
      </c>
      <c r="C630" s="837" t="s">
        <v>4663</v>
      </c>
    </row>
    <row r="631" spans="1:3" outlineLevel="1" x14ac:dyDescent="0.25">
      <c r="A631" s="829"/>
      <c r="B631" s="838">
        <v>61311</v>
      </c>
      <c r="C631" s="839" t="s">
        <v>4664</v>
      </c>
    </row>
    <row r="632" spans="1:3" outlineLevel="1" x14ac:dyDescent="0.25">
      <c r="A632" s="829">
        <f>SUM(A633:A635)</f>
        <v>0</v>
      </c>
      <c r="B632" s="836">
        <v>614</v>
      </c>
      <c r="C632" s="837" t="s">
        <v>5120</v>
      </c>
    </row>
    <row r="633" spans="1:3" outlineLevel="2" x14ac:dyDescent="0.25">
      <c r="A633" s="829"/>
      <c r="B633" s="838">
        <v>61411</v>
      </c>
      <c r="C633" s="839" t="s">
        <v>4665</v>
      </c>
    </row>
    <row r="634" spans="1:3" outlineLevel="2" x14ac:dyDescent="0.25">
      <c r="A634" s="829"/>
      <c r="B634" s="838">
        <v>61412</v>
      </c>
      <c r="C634" s="839" t="s">
        <v>4666</v>
      </c>
    </row>
    <row r="635" spans="1:3" outlineLevel="2" x14ac:dyDescent="0.25">
      <c r="A635" s="829"/>
      <c r="B635" s="838">
        <v>61413</v>
      </c>
      <c r="C635" s="839" t="s">
        <v>4667</v>
      </c>
    </row>
    <row r="636" spans="1:3" outlineLevel="1" x14ac:dyDescent="0.25">
      <c r="A636" s="829">
        <f>SUM(A637:A638)</f>
        <v>0</v>
      </c>
      <c r="B636" s="836">
        <v>615</v>
      </c>
      <c r="C636" s="837" t="s">
        <v>4668</v>
      </c>
    </row>
    <row r="637" spans="1:3" outlineLevel="2" x14ac:dyDescent="0.25">
      <c r="A637" s="829"/>
      <c r="B637" s="838">
        <v>61511</v>
      </c>
      <c r="C637" s="839" t="s">
        <v>4669</v>
      </c>
    </row>
    <row r="638" spans="1:3" outlineLevel="2" x14ac:dyDescent="0.25">
      <c r="A638" s="829"/>
      <c r="B638" s="838">
        <v>61512</v>
      </c>
      <c r="C638" s="839" t="s">
        <v>4670</v>
      </c>
    </row>
    <row r="639" spans="1:3" x14ac:dyDescent="0.25">
      <c r="A639" s="829">
        <f>A640+A649+A653+A655+A659</f>
        <v>0</v>
      </c>
      <c r="B639" s="834">
        <v>62</v>
      </c>
      <c r="C639" s="835" t="s">
        <v>4671</v>
      </c>
    </row>
    <row r="640" spans="1:3" outlineLevel="1" x14ac:dyDescent="0.25">
      <c r="A640" s="829">
        <f>SUM(A641:A648)</f>
        <v>0</v>
      </c>
      <c r="B640" s="836">
        <v>621</v>
      </c>
      <c r="C640" s="837" t="s">
        <v>4672</v>
      </c>
    </row>
    <row r="641" spans="1:3" outlineLevel="2" x14ac:dyDescent="0.25">
      <c r="A641" s="829"/>
      <c r="B641" s="838">
        <v>62111</v>
      </c>
      <c r="C641" s="839" t="s">
        <v>4673</v>
      </c>
    </row>
    <row r="642" spans="1:3" outlineLevel="2" x14ac:dyDescent="0.25">
      <c r="A642" s="829"/>
      <c r="B642" s="838">
        <v>62112</v>
      </c>
      <c r="C642" s="839" t="s">
        <v>4674</v>
      </c>
    </row>
    <row r="643" spans="1:3" outlineLevel="2" x14ac:dyDescent="0.25">
      <c r="A643" s="829"/>
      <c r="B643" s="838">
        <v>62121</v>
      </c>
      <c r="C643" s="839" t="s">
        <v>4675</v>
      </c>
    </row>
    <row r="644" spans="1:3" outlineLevel="2" x14ac:dyDescent="0.25">
      <c r="A644" s="829"/>
      <c r="B644" s="838">
        <v>62122</v>
      </c>
      <c r="C644" s="839" t="s">
        <v>4676</v>
      </c>
    </row>
    <row r="645" spans="1:3" outlineLevel="2" x14ac:dyDescent="0.25">
      <c r="A645" s="829"/>
      <c r="B645" s="838">
        <v>62131</v>
      </c>
      <c r="C645" s="839" t="s">
        <v>4677</v>
      </c>
    </row>
    <row r="646" spans="1:3" outlineLevel="2" x14ac:dyDescent="0.25">
      <c r="A646" s="829"/>
      <c r="B646" s="838">
        <v>62132</v>
      </c>
      <c r="C646" s="839" t="s">
        <v>4678</v>
      </c>
    </row>
    <row r="647" spans="1:3" outlineLevel="2" x14ac:dyDescent="0.25">
      <c r="A647" s="829"/>
      <c r="B647" s="838">
        <v>62141</v>
      </c>
      <c r="C647" s="839" t="s">
        <v>4679</v>
      </c>
    </row>
    <row r="648" spans="1:3" outlineLevel="2" x14ac:dyDescent="0.25">
      <c r="A648" s="829"/>
      <c r="B648" s="838">
        <v>62142</v>
      </c>
      <c r="C648" s="839" t="s">
        <v>4680</v>
      </c>
    </row>
    <row r="649" spans="1:3" outlineLevel="1" x14ac:dyDescent="0.25">
      <c r="A649" s="829">
        <f>SUM(A650:A665)</f>
        <v>0</v>
      </c>
      <c r="B649" s="836">
        <v>622</v>
      </c>
      <c r="C649" s="837" t="s">
        <v>4681</v>
      </c>
    </row>
    <row r="650" spans="1:3" outlineLevel="2" x14ac:dyDescent="0.25">
      <c r="A650" s="829"/>
      <c r="B650" s="838">
        <v>62211</v>
      </c>
      <c r="C650" s="839" t="s">
        <v>4682</v>
      </c>
    </row>
    <row r="651" spans="1:3" outlineLevel="2" x14ac:dyDescent="0.25">
      <c r="A651" s="829"/>
      <c r="B651" s="838">
        <v>62212</v>
      </c>
      <c r="C651" s="839" t="s">
        <v>4683</v>
      </c>
    </row>
    <row r="652" spans="1:3" outlineLevel="2" x14ac:dyDescent="0.25">
      <c r="A652" s="829"/>
      <c r="B652" s="838">
        <v>62213</v>
      </c>
      <c r="C652" s="839" t="s">
        <v>4684</v>
      </c>
    </row>
    <row r="653" spans="1:3" outlineLevel="2" x14ac:dyDescent="0.25">
      <c r="A653" s="829">
        <f>SUM(A654)</f>
        <v>0</v>
      </c>
      <c r="B653" s="836">
        <v>623</v>
      </c>
      <c r="C653" s="837" t="s">
        <v>4685</v>
      </c>
    </row>
    <row r="654" spans="1:3" outlineLevel="2" x14ac:dyDescent="0.25">
      <c r="A654" s="829"/>
      <c r="B654" s="838">
        <v>62311</v>
      </c>
      <c r="C654" s="839" t="s">
        <v>4686</v>
      </c>
    </row>
    <row r="655" spans="1:3" outlineLevel="2" x14ac:dyDescent="0.25">
      <c r="A655" s="829">
        <f>SUM(A656:A658)</f>
        <v>0</v>
      </c>
      <c r="B655" s="836">
        <v>624</v>
      </c>
      <c r="C655" s="837" t="s">
        <v>4687</v>
      </c>
    </row>
    <row r="656" spans="1:3" outlineLevel="3" x14ac:dyDescent="0.25">
      <c r="A656" s="829"/>
      <c r="B656" s="838">
        <v>62411</v>
      </c>
      <c r="C656" s="839" t="s">
        <v>4688</v>
      </c>
    </row>
    <row r="657" spans="1:3" outlineLevel="3" x14ac:dyDescent="0.25">
      <c r="A657" s="829"/>
      <c r="B657" s="838">
        <v>62412</v>
      </c>
      <c r="C657" s="839" t="s">
        <v>4689</v>
      </c>
    </row>
    <row r="658" spans="1:3" outlineLevel="3" x14ac:dyDescent="0.25">
      <c r="A658" s="829"/>
      <c r="B658" s="838">
        <v>62413</v>
      </c>
      <c r="C658" s="839" t="s">
        <v>4690</v>
      </c>
    </row>
    <row r="659" spans="1:3" outlineLevel="2" x14ac:dyDescent="0.25">
      <c r="A659" s="829">
        <f>SUM(A660:A662)</f>
        <v>0</v>
      </c>
      <c r="B659" s="836">
        <v>625</v>
      </c>
      <c r="C659" s="837" t="s">
        <v>4691</v>
      </c>
    </row>
    <row r="660" spans="1:3" outlineLevel="3" x14ac:dyDescent="0.25">
      <c r="A660" s="829"/>
      <c r="B660" s="838">
        <v>62511</v>
      </c>
      <c r="C660" s="839" t="s">
        <v>4692</v>
      </c>
    </row>
    <row r="661" spans="1:3" outlineLevel="3" x14ac:dyDescent="0.25">
      <c r="A661" s="829"/>
      <c r="B661" s="838">
        <v>62512</v>
      </c>
      <c r="C661" s="839" t="s">
        <v>4693</v>
      </c>
    </row>
    <row r="662" spans="1:3" outlineLevel="3" x14ac:dyDescent="0.25">
      <c r="A662" s="829"/>
      <c r="B662" s="838">
        <v>62513</v>
      </c>
      <c r="C662" s="839" t="s">
        <v>4694</v>
      </c>
    </row>
    <row r="663" spans="1:3" outlineLevel="2" x14ac:dyDescent="0.25">
      <c r="A663" s="829">
        <f>A695+A681+A664</f>
        <v>0</v>
      </c>
      <c r="B663" s="834">
        <v>63</v>
      </c>
      <c r="C663" s="835" t="s">
        <v>4695</v>
      </c>
    </row>
    <row r="664" spans="1:3" outlineLevel="3" x14ac:dyDescent="0.25">
      <c r="A664" s="829">
        <f>SUM(A665:A680)</f>
        <v>0</v>
      </c>
      <c r="B664" s="836">
        <v>631</v>
      </c>
      <c r="C664" s="837" t="s">
        <v>4696</v>
      </c>
    </row>
    <row r="665" spans="1:3" outlineLevel="4" x14ac:dyDescent="0.25">
      <c r="A665" s="829"/>
      <c r="B665" s="838">
        <v>63111</v>
      </c>
      <c r="C665" s="839" t="s">
        <v>4697</v>
      </c>
    </row>
    <row r="666" spans="1:3" outlineLevel="4" x14ac:dyDescent="0.25">
      <c r="A666" s="829"/>
      <c r="B666" s="838">
        <v>63112</v>
      </c>
      <c r="C666" s="839" t="s">
        <v>4698</v>
      </c>
    </row>
    <row r="667" spans="1:3" outlineLevel="4" x14ac:dyDescent="0.25">
      <c r="A667" s="829"/>
      <c r="B667" s="838">
        <v>63113</v>
      </c>
      <c r="C667" s="839" t="s">
        <v>4699</v>
      </c>
    </row>
    <row r="668" spans="1:3" outlineLevel="4" x14ac:dyDescent="0.25">
      <c r="A668" s="829"/>
      <c r="B668" s="838">
        <v>63114</v>
      </c>
      <c r="C668" s="839" t="s">
        <v>4700</v>
      </c>
    </row>
    <row r="669" spans="1:3" outlineLevel="4" x14ac:dyDescent="0.25">
      <c r="A669" s="829"/>
      <c r="B669" s="838">
        <v>63115</v>
      </c>
      <c r="C669" s="839" t="s">
        <v>4701</v>
      </c>
    </row>
    <row r="670" spans="1:3" outlineLevel="4" x14ac:dyDescent="0.25">
      <c r="A670" s="829"/>
      <c r="B670" s="838">
        <v>63116</v>
      </c>
      <c r="C670" s="839" t="s">
        <v>4702</v>
      </c>
    </row>
    <row r="671" spans="1:3" outlineLevel="4" x14ac:dyDescent="0.25">
      <c r="A671" s="829"/>
      <c r="B671" s="838">
        <v>63117</v>
      </c>
      <c r="C671" s="839" t="s">
        <v>4703</v>
      </c>
    </row>
    <row r="672" spans="1:3" outlineLevel="4" x14ac:dyDescent="0.25">
      <c r="A672" s="829"/>
      <c r="B672" s="838">
        <v>63121</v>
      </c>
      <c r="C672" s="839" t="s">
        <v>4704</v>
      </c>
    </row>
    <row r="673" spans="1:3" outlineLevel="4" x14ac:dyDescent="0.25">
      <c r="A673" s="829"/>
      <c r="B673" s="838">
        <v>63122</v>
      </c>
      <c r="C673" s="839" t="s">
        <v>4705</v>
      </c>
    </row>
    <row r="674" spans="1:3" outlineLevel="4" x14ac:dyDescent="0.25">
      <c r="A674" s="829"/>
      <c r="B674" s="838">
        <v>63123</v>
      </c>
      <c r="C674" s="839" t="s">
        <v>4706</v>
      </c>
    </row>
    <row r="675" spans="1:3" outlineLevel="4" x14ac:dyDescent="0.25">
      <c r="A675" s="829"/>
      <c r="B675" s="838">
        <v>63124</v>
      </c>
      <c r="C675" s="839" t="s">
        <v>4707</v>
      </c>
    </row>
    <row r="676" spans="1:3" outlineLevel="4" x14ac:dyDescent="0.25">
      <c r="A676" s="829"/>
      <c r="B676" s="838">
        <v>63125</v>
      </c>
      <c r="C676" s="839" t="s">
        <v>4708</v>
      </c>
    </row>
    <row r="677" spans="1:3" outlineLevel="4" x14ac:dyDescent="0.25">
      <c r="A677" s="829"/>
      <c r="B677" s="838">
        <v>63131</v>
      </c>
      <c r="C677" s="839" t="s">
        <v>4709</v>
      </c>
    </row>
    <row r="678" spans="1:3" outlineLevel="4" x14ac:dyDescent="0.25">
      <c r="A678" s="829"/>
      <c r="B678" s="838">
        <v>63132</v>
      </c>
      <c r="C678" s="839" t="s">
        <v>4710</v>
      </c>
    </row>
    <row r="679" spans="1:3" outlineLevel="4" x14ac:dyDescent="0.25">
      <c r="A679" s="829"/>
      <c r="B679" s="838">
        <v>63133</v>
      </c>
      <c r="C679" s="839" t="s">
        <v>4711</v>
      </c>
    </row>
    <row r="680" spans="1:3" outlineLevel="4" x14ac:dyDescent="0.25">
      <c r="A680" s="829"/>
      <c r="B680" s="838">
        <v>63134</v>
      </c>
      <c r="C680" s="839" t="s">
        <v>4712</v>
      </c>
    </row>
    <row r="681" spans="1:3" outlineLevel="3" x14ac:dyDescent="0.25">
      <c r="A681" s="829">
        <f>SUM(A682:A694)</f>
        <v>0</v>
      </c>
      <c r="B681" s="836">
        <v>632</v>
      </c>
      <c r="C681" s="837" t="s">
        <v>4713</v>
      </c>
    </row>
    <row r="682" spans="1:3" outlineLevel="4" x14ac:dyDescent="0.25">
      <c r="A682" s="829"/>
      <c r="B682" s="838">
        <v>63211</v>
      </c>
      <c r="C682" s="839" t="s">
        <v>4714</v>
      </c>
    </row>
    <row r="683" spans="1:3" outlineLevel="4" x14ac:dyDescent="0.25">
      <c r="A683" s="829"/>
      <c r="B683" s="838">
        <v>63212</v>
      </c>
      <c r="C683" s="839" t="s">
        <v>4715</v>
      </c>
    </row>
    <row r="684" spans="1:3" outlineLevel="4" x14ac:dyDescent="0.25">
      <c r="A684" s="829"/>
      <c r="B684" s="838">
        <v>63213</v>
      </c>
      <c r="C684" s="839" t="s">
        <v>4716</v>
      </c>
    </row>
    <row r="685" spans="1:3" outlineLevel="4" x14ac:dyDescent="0.25">
      <c r="A685" s="829"/>
      <c r="B685" s="838">
        <v>63214</v>
      </c>
      <c r="C685" s="839" t="s">
        <v>4717</v>
      </c>
    </row>
    <row r="686" spans="1:3" outlineLevel="4" x14ac:dyDescent="0.25">
      <c r="A686" s="829"/>
      <c r="B686" s="838">
        <v>63221</v>
      </c>
      <c r="C686" s="839" t="s">
        <v>4718</v>
      </c>
    </row>
    <row r="687" spans="1:3" outlineLevel="4" x14ac:dyDescent="0.25">
      <c r="A687" s="829"/>
      <c r="B687" s="838">
        <v>63222</v>
      </c>
      <c r="C687" s="839" t="s">
        <v>4719</v>
      </c>
    </row>
    <row r="688" spans="1:3" outlineLevel="4" x14ac:dyDescent="0.25">
      <c r="A688" s="829"/>
      <c r="B688" s="838">
        <v>63223</v>
      </c>
      <c r="C688" s="839" t="s">
        <v>4720</v>
      </c>
    </row>
    <row r="689" spans="1:3" outlineLevel="4" x14ac:dyDescent="0.25">
      <c r="A689" s="829"/>
      <c r="B689" s="838">
        <v>63224</v>
      </c>
      <c r="C689" s="839" t="s">
        <v>4721</v>
      </c>
    </row>
    <row r="690" spans="1:3" outlineLevel="4" x14ac:dyDescent="0.25">
      <c r="A690" s="829"/>
      <c r="B690" s="838">
        <v>63225</v>
      </c>
      <c r="C690" s="839" t="s">
        <v>4722</v>
      </c>
    </row>
    <row r="691" spans="1:3" outlineLevel="4" x14ac:dyDescent="0.25">
      <c r="A691" s="829"/>
      <c r="B691" s="838">
        <v>63226</v>
      </c>
      <c r="C691" s="839" t="s">
        <v>4723</v>
      </c>
    </row>
    <row r="692" spans="1:3" outlineLevel="4" x14ac:dyDescent="0.25">
      <c r="A692" s="829"/>
      <c r="B692" s="838">
        <v>63227</v>
      </c>
      <c r="C692" s="839" t="s">
        <v>4724</v>
      </c>
    </row>
    <row r="693" spans="1:3" outlineLevel="4" x14ac:dyDescent="0.25">
      <c r="A693" s="829"/>
      <c r="B693" s="838">
        <v>63228</v>
      </c>
      <c r="C693" s="839" t="s">
        <v>4725</v>
      </c>
    </row>
    <row r="694" spans="1:3" outlineLevel="4" x14ac:dyDescent="0.25">
      <c r="A694" s="829"/>
      <c r="B694" s="838">
        <v>63229</v>
      </c>
      <c r="C694" s="839" t="s">
        <v>4726</v>
      </c>
    </row>
    <row r="695" spans="1:3" outlineLevel="3" x14ac:dyDescent="0.25">
      <c r="A695" s="829">
        <f>SUM(A696:A698)</f>
        <v>0</v>
      </c>
      <c r="B695" s="836">
        <v>633</v>
      </c>
      <c r="C695" s="837" t="s">
        <v>4727</v>
      </c>
    </row>
    <row r="696" spans="1:3" outlineLevel="4" x14ac:dyDescent="0.25">
      <c r="A696" s="829"/>
      <c r="B696" s="838">
        <v>63311</v>
      </c>
      <c r="C696" s="839" t="s">
        <v>4728</v>
      </c>
    </row>
    <row r="697" spans="1:3" outlineLevel="4" x14ac:dyDescent="0.25">
      <c r="A697" s="829"/>
      <c r="B697" s="838">
        <v>63312</v>
      </c>
      <c r="C697" s="839" t="s">
        <v>4729</v>
      </c>
    </row>
    <row r="698" spans="1:3" outlineLevel="4" x14ac:dyDescent="0.25">
      <c r="A698" s="829"/>
      <c r="B698" s="838">
        <v>63313</v>
      </c>
      <c r="C698" s="839" t="s">
        <v>4730</v>
      </c>
    </row>
    <row r="699" spans="1:3" x14ac:dyDescent="0.25">
      <c r="A699" s="829"/>
      <c r="B699" s="834">
        <v>64</v>
      </c>
      <c r="C699" s="835" t="s">
        <v>4731</v>
      </c>
    </row>
    <row r="700" spans="1:3" x14ac:dyDescent="0.25">
      <c r="A700" s="829">
        <f>SUM(A701:A705)</f>
        <v>0</v>
      </c>
      <c r="B700" s="836">
        <v>641</v>
      </c>
      <c r="C700" s="837" t="s">
        <v>4732</v>
      </c>
    </row>
    <row r="701" spans="1:3" outlineLevel="1" x14ac:dyDescent="0.25">
      <c r="A701" s="829"/>
      <c r="B701" s="838">
        <v>64111</v>
      </c>
      <c r="C701" s="839" t="s">
        <v>4733</v>
      </c>
    </row>
    <row r="702" spans="1:3" outlineLevel="1" x14ac:dyDescent="0.25">
      <c r="A702" s="829"/>
      <c r="B702" s="838">
        <v>64112</v>
      </c>
      <c r="C702" s="839" t="s">
        <v>4734</v>
      </c>
    </row>
    <row r="703" spans="1:3" outlineLevel="1" x14ac:dyDescent="0.25">
      <c r="A703" s="829"/>
      <c r="B703" s="838">
        <v>64113</v>
      </c>
      <c r="C703" s="839" t="s">
        <v>4735</v>
      </c>
    </row>
    <row r="704" spans="1:3" outlineLevel="1" x14ac:dyDescent="0.25">
      <c r="A704" s="829"/>
      <c r="B704" s="838">
        <v>64114</v>
      </c>
      <c r="C704" s="839" t="s">
        <v>4736</v>
      </c>
    </row>
    <row r="705" spans="1:3" outlineLevel="1" x14ac:dyDescent="0.25">
      <c r="A705" s="829"/>
      <c r="B705" s="838">
        <v>64121</v>
      </c>
      <c r="C705" s="839" t="s">
        <v>4737</v>
      </c>
    </row>
    <row r="706" spans="1:3" x14ac:dyDescent="0.25">
      <c r="A706" s="829">
        <f>SUM(A707:A714)</f>
        <v>0</v>
      </c>
      <c r="B706" s="836">
        <v>642</v>
      </c>
      <c r="C706" s="837" t="s">
        <v>4738</v>
      </c>
    </row>
    <row r="707" spans="1:3" outlineLevel="1" x14ac:dyDescent="0.25">
      <c r="A707" s="829"/>
      <c r="B707" s="838">
        <v>64211</v>
      </c>
      <c r="C707" s="839" t="s">
        <v>4739</v>
      </c>
    </row>
    <row r="708" spans="1:3" outlineLevel="1" x14ac:dyDescent="0.25">
      <c r="A708" s="829"/>
      <c r="B708" s="838">
        <v>64212</v>
      </c>
      <c r="C708" s="839" t="s">
        <v>4740</v>
      </c>
    </row>
    <row r="709" spans="1:3" outlineLevel="1" x14ac:dyDescent="0.25">
      <c r="A709" s="829"/>
      <c r="B709" s="838">
        <v>64213</v>
      </c>
      <c r="C709" s="839" t="s">
        <v>4741</v>
      </c>
    </row>
    <row r="710" spans="1:3" outlineLevel="1" x14ac:dyDescent="0.25">
      <c r="A710" s="829"/>
      <c r="B710" s="838">
        <v>64216</v>
      </c>
      <c r="C710" s="839" t="s">
        <v>4742</v>
      </c>
    </row>
    <row r="711" spans="1:3" outlineLevel="1" x14ac:dyDescent="0.25">
      <c r="A711" s="829"/>
      <c r="B711" s="838">
        <v>64217</v>
      </c>
      <c r="C711" s="839" t="s">
        <v>4743</v>
      </c>
    </row>
    <row r="712" spans="1:3" outlineLevel="1" x14ac:dyDescent="0.25">
      <c r="A712" s="829"/>
      <c r="B712" s="838">
        <v>64221</v>
      </c>
      <c r="C712" s="839" t="s">
        <v>4744</v>
      </c>
    </row>
    <row r="713" spans="1:3" outlineLevel="1" x14ac:dyDescent="0.25">
      <c r="A713" s="829"/>
      <c r="B713" s="838">
        <v>64222</v>
      </c>
      <c r="C713" s="839" t="s">
        <v>4745</v>
      </c>
    </row>
    <row r="714" spans="1:3" outlineLevel="1" x14ac:dyDescent="0.25">
      <c r="A714" s="829"/>
      <c r="B714" s="838">
        <v>64223</v>
      </c>
      <c r="C714" s="839" t="s">
        <v>4746</v>
      </c>
    </row>
    <row r="715" spans="1:3" x14ac:dyDescent="0.25">
      <c r="A715" s="829">
        <f>SUM(A716:A722)</f>
        <v>0</v>
      </c>
      <c r="B715" s="836">
        <v>643</v>
      </c>
      <c r="C715" s="837" t="s">
        <v>4747</v>
      </c>
    </row>
    <row r="716" spans="1:3" outlineLevel="1" x14ac:dyDescent="0.25">
      <c r="A716" s="829"/>
      <c r="B716" s="838">
        <v>64311</v>
      </c>
      <c r="C716" s="839" t="s">
        <v>4748</v>
      </c>
    </row>
    <row r="717" spans="1:3" outlineLevel="1" x14ac:dyDescent="0.25">
      <c r="A717" s="829"/>
      <c r="B717" s="838">
        <v>64312</v>
      </c>
      <c r="C717" s="839" t="s">
        <v>4749</v>
      </c>
    </row>
    <row r="718" spans="1:3" outlineLevel="1" x14ac:dyDescent="0.25">
      <c r="A718" s="829"/>
      <c r="B718" s="838">
        <v>64313</v>
      </c>
      <c r="C718" s="839" t="s">
        <v>4750</v>
      </c>
    </row>
    <row r="719" spans="1:3" outlineLevel="1" x14ac:dyDescent="0.25">
      <c r="A719" s="829"/>
      <c r="B719" s="838">
        <v>64314</v>
      </c>
      <c r="C719" s="839" t="s">
        <v>4751</v>
      </c>
    </row>
    <row r="720" spans="1:3" outlineLevel="1" x14ac:dyDescent="0.25">
      <c r="A720" s="829"/>
      <c r="B720" s="838">
        <v>64315</v>
      </c>
      <c r="C720" s="839" t="s">
        <v>4752</v>
      </c>
    </row>
    <row r="721" spans="1:3" outlineLevel="1" x14ac:dyDescent="0.25">
      <c r="A721" s="829"/>
      <c r="B721" s="838">
        <v>64316</v>
      </c>
      <c r="C721" s="839" t="s">
        <v>4753</v>
      </c>
    </row>
    <row r="722" spans="1:3" outlineLevel="1" x14ac:dyDescent="0.25">
      <c r="A722" s="829"/>
      <c r="B722" s="838">
        <v>64317</v>
      </c>
      <c r="C722" s="839" t="s">
        <v>4754</v>
      </c>
    </row>
    <row r="723" spans="1:3" x14ac:dyDescent="0.25">
      <c r="A723" s="829">
        <f>SUM(A724:A725)</f>
        <v>0</v>
      </c>
      <c r="B723" s="836">
        <v>644</v>
      </c>
      <c r="C723" s="837" t="s">
        <v>4755</v>
      </c>
    </row>
    <row r="724" spans="1:3" outlineLevel="1" x14ac:dyDescent="0.25">
      <c r="A724" s="829"/>
      <c r="B724" s="838">
        <v>64411</v>
      </c>
      <c r="C724" s="839" t="s">
        <v>4756</v>
      </c>
    </row>
    <row r="725" spans="1:3" outlineLevel="1" x14ac:dyDescent="0.25">
      <c r="A725" s="829"/>
      <c r="B725" s="838">
        <v>64412</v>
      </c>
      <c r="C725" s="839" t="s">
        <v>4757</v>
      </c>
    </row>
    <row r="726" spans="1:3" x14ac:dyDescent="0.25">
      <c r="A726" s="829">
        <f>SUM(A727:A728)</f>
        <v>0</v>
      </c>
      <c r="B726" s="836">
        <v>645</v>
      </c>
      <c r="C726" s="837" t="s">
        <v>4758</v>
      </c>
    </row>
    <row r="727" spans="1:3" outlineLevel="1" x14ac:dyDescent="0.25">
      <c r="A727" s="829"/>
      <c r="B727" s="838">
        <v>64511</v>
      </c>
      <c r="C727" s="839" t="s">
        <v>4759</v>
      </c>
    </row>
    <row r="728" spans="1:3" outlineLevel="1" x14ac:dyDescent="0.25">
      <c r="A728" s="829"/>
      <c r="B728" s="838">
        <v>64512</v>
      </c>
      <c r="C728" s="839" t="s">
        <v>4760</v>
      </c>
    </row>
    <row r="729" spans="1:3" x14ac:dyDescent="0.25">
      <c r="A729" s="829">
        <f>SUM(A730:A731)</f>
        <v>0</v>
      </c>
      <c r="B729" s="836">
        <v>646</v>
      </c>
      <c r="C729" s="837" t="s">
        <v>4761</v>
      </c>
    </row>
    <row r="730" spans="1:3" ht="12" customHeight="1" outlineLevel="1" x14ac:dyDescent="0.25">
      <c r="A730" s="829"/>
      <c r="B730" s="838">
        <v>64611</v>
      </c>
      <c r="C730" s="839" t="s">
        <v>4762</v>
      </c>
    </row>
    <row r="731" spans="1:3" outlineLevel="1" x14ac:dyDescent="0.25">
      <c r="A731" s="829"/>
      <c r="B731" s="838">
        <v>64612</v>
      </c>
      <c r="C731" s="839" t="s">
        <v>4763</v>
      </c>
    </row>
    <row r="732" spans="1:3" x14ac:dyDescent="0.25">
      <c r="A732" s="829">
        <f>A733</f>
        <v>0</v>
      </c>
      <c r="B732" s="834">
        <v>65</v>
      </c>
      <c r="C732" s="835" t="s">
        <v>4764</v>
      </c>
    </row>
    <row r="733" spans="1:3" x14ac:dyDescent="0.25">
      <c r="A733" s="829">
        <f>SUM(A734:A742)</f>
        <v>0</v>
      </c>
      <c r="B733" s="836">
        <v>651</v>
      </c>
      <c r="C733" s="837" t="s">
        <v>4765</v>
      </c>
    </row>
    <row r="734" spans="1:3" outlineLevel="1" x14ac:dyDescent="0.25">
      <c r="A734" s="829"/>
      <c r="B734" s="838">
        <v>65111</v>
      </c>
      <c r="C734" s="839" t="s">
        <v>4766</v>
      </c>
    </row>
    <row r="735" spans="1:3" outlineLevel="1" x14ac:dyDescent="0.25">
      <c r="A735" s="829"/>
      <c r="B735" s="838">
        <v>65112</v>
      </c>
      <c r="C735" s="839" t="s">
        <v>4767</v>
      </c>
    </row>
    <row r="736" spans="1:3" outlineLevel="1" x14ac:dyDescent="0.25">
      <c r="A736" s="829"/>
      <c r="B736" s="838">
        <v>65113</v>
      </c>
      <c r="C736" s="839" t="s">
        <v>4768</v>
      </c>
    </row>
    <row r="737" spans="1:3" outlineLevel="1" x14ac:dyDescent="0.25">
      <c r="A737" s="829"/>
      <c r="B737" s="838">
        <v>65114</v>
      </c>
      <c r="C737" s="839" t="s">
        <v>4769</v>
      </c>
    </row>
    <row r="738" spans="1:3" outlineLevel="1" x14ac:dyDescent="0.25">
      <c r="A738" s="829"/>
      <c r="B738" s="838">
        <v>65115</v>
      </c>
      <c r="C738" s="839" t="s">
        <v>4770</v>
      </c>
    </row>
    <row r="739" spans="1:3" outlineLevel="1" x14ac:dyDescent="0.25">
      <c r="A739" s="829"/>
      <c r="B739" s="838">
        <v>65116</v>
      </c>
      <c r="C739" s="839" t="s">
        <v>4771</v>
      </c>
    </row>
    <row r="740" spans="1:3" outlineLevel="1" x14ac:dyDescent="0.25">
      <c r="A740" s="829"/>
      <c r="B740" s="838">
        <v>65121</v>
      </c>
      <c r="C740" s="839" t="s">
        <v>4772</v>
      </c>
    </row>
    <row r="741" spans="1:3" outlineLevel="1" x14ac:dyDescent="0.25">
      <c r="A741" s="829"/>
      <c r="B741" s="838">
        <v>65122</v>
      </c>
      <c r="C741" s="839" t="s">
        <v>4773</v>
      </c>
    </row>
    <row r="742" spans="1:3" outlineLevel="1" x14ac:dyDescent="0.25">
      <c r="A742" s="829"/>
      <c r="B742" s="838">
        <v>65123</v>
      </c>
      <c r="C742" s="839" t="s">
        <v>4774</v>
      </c>
    </row>
    <row r="743" spans="1:3" x14ac:dyDescent="0.25">
      <c r="A743" s="829">
        <f>A744+A751+A757+A762+A766+A769</f>
        <v>0</v>
      </c>
      <c r="B743" s="834">
        <v>66</v>
      </c>
      <c r="C743" s="835" t="s">
        <v>4775</v>
      </c>
    </row>
    <row r="744" spans="1:3" outlineLevel="1" x14ac:dyDescent="0.25">
      <c r="A744" s="829">
        <f>SUM(A745:A750)</f>
        <v>0</v>
      </c>
      <c r="B744" s="836">
        <v>661</v>
      </c>
      <c r="C744" s="837" t="s">
        <v>4776</v>
      </c>
    </row>
    <row r="745" spans="1:3" outlineLevel="2" x14ac:dyDescent="0.25">
      <c r="A745" s="829"/>
      <c r="B745" s="838">
        <v>66111</v>
      </c>
      <c r="C745" s="839" t="s">
        <v>4777</v>
      </c>
    </row>
    <row r="746" spans="1:3" outlineLevel="2" x14ac:dyDescent="0.25">
      <c r="A746" s="829"/>
      <c r="B746" s="838">
        <v>66112</v>
      </c>
      <c r="C746" s="839" t="s">
        <v>4778</v>
      </c>
    </row>
    <row r="747" spans="1:3" outlineLevel="2" x14ac:dyDescent="0.25">
      <c r="A747" s="829"/>
      <c r="B747" s="838">
        <v>66113</v>
      </c>
      <c r="C747" s="839" t="s">
        <v>4779</v>
      </c>
    </row>
    <row r="748" spans="1:3" outlineLevel="2" x14ac:dyDescent="0.25">
      <c r="A748" s="829"/>
      <c r="B748" s="838">
        <v>66114</v>
      </c>
      <c r="C748" s="839" t="s">
        <v>4780</v>
      </c>
    </row>
    <row r="749" spans="1:3" outlineLevel="2" x14ac:dyDescent="0.25">
      <c r="A749" s="829"/>
      <c r="B749" s="838">
        <v>66115</v>
      </c>
      <c r="C749" s="839" t="s">
        <v>4781</v>
      </c>
    </row>
    <row r="750" spans="1:3" outlineLevel="2" x14ac:dyDescent="0.25">
      <c r="A750" s="829"/>
      <c r="B750" s="838">
        <v>66116</v>
      </c>
      <c r="C750" s="839" t="s">
        <v>4782</v>
      </c>
    </row>
    <row r="751" spans="1:3" outlineLevel="1" x14ac:dyDescent="0.25">
      <c r="A751" s="829">
        <f>SUM(A752:A756)</f>
        <v>0</v>
      </c>
      <c r="B751" s="836">
        <v>662</v>
      </c>
      <c r="C751" s="837" t="s">
        <v>4783</v>
      </c>
    </row>
    <row r="752" spans="1:3" outlineLevel="2" x14ac:dyDescent="0.25">
      <c r="A752" s="829"/>
      <c r="B752" s="838">
        <v>66211</v>
      </c>
      <c r="C752" s="839" t="s">
        <v>4784</v>
      </c>
    </row>
    <row r="753" spans="1:3" outlineLevel="2" x14ac:dyDescent="0.25">
      <c r="A753" s="829"/>
      <c r="B753" s="838">
        <v>66212</v>
      </c>
      <c r="C753" s="839" t="s">
        <v>4785</v>
      </c>
    </row>
    <row r="754" spans="1:3" outlineLevel="2" x14ac:dyDescent="0.25">
      <c r="A754" s="829"/>
      <c r="B754" s="838">
        <v>66213</v>
      </c>
      <c r="C754" s="839" t="s">
        <v>4786</v>
      </c>
    </row>
    <row r="755" spans="1:3" outlineLevel="2" x14ac:dyDescent="0.25">
      <c r="A755" s="829"/>
      <c r="B755" s="838">
        <v>66221</v>
      </c>
      <c r="C755" s="839" t="s">
        <v>4787</v>
      </c>
    </row>
    <row r="756" spans="1:3" outlineLevel="2" x14ac:dyDescent="0.25">
      <c r="A756" s="829"/>
      <c r="B756" s="838">
        <v>66222</v>
      </c>
      <c r="C756" s="839" t="s">
        <v>4788</v>
      </c>
    </row>
    <row r="757" spans="1:3" outlineLevel="1" x14ac:dyDescent="0.25">
      <c r="A757" s="829">
        <f>SUM(A758:A761)</f>
        <v>0</v>
      </c>
      <c r="B757" s="836">
        <v>663</v>
      </c>
      <c r="C757" s="837" t="s">
        <v>4789</v>
      </c>
    </row>
    <row r="758" spans="1:3" outlineLevel="2" x14ac:dyDescent="0.25">
      <c r="A758" s="829"/>
      <c r="B758" s="838">
        <v>66311</v>
      </c>
      <c r="C758" s="839" t="s">
        <v>4790</v>
      </c>
    </row>
    <row r="759" spans="1:3" outlineLevel="2" x14ac:dyDescent="0.25">
      <c r="A759" s="829"/>
      <c r="B759" s="838">
        <v>66312</v>
      </c>
      <c r="C759" s="839" t="s">
        <v>4791</v>
      </c>
    </row>
    <row r="760" spans="1:3" outlineLevel="2" x14ac:dyDescent="0.25">
      <c r="A760" s="829"/>
      <c r="B760" s="838">
        <v>66313</v>
      </c>
      <c r="C760" s="839" t="s">
        <v>4792</v>
      </c>
    </row>
    <row r="761" spans="1:3" outlineLevel="2" x14ac:dyDescent="0.25">
      <c r="A761" s="829"/>
      <c r="B761" s="838">
        <v>66314</v>
      </c>
      <c r="C761" s="839" t="s">
        <v>4793</v>
      </c>
    </row>
    <row r="762" spans="1:3" outlineLevel="1" x14ac:dyDescent="0.25">
      <c r="A762" s="829">
        <f>SUM(A763:A765)</f>
        <v>0</v>
      </c>
      <c r="B762" s="836">
        <v>664</v>
      </c>
      <c r="C762" s="837" t="s">
        <v>4794</v>
      </c>
    </row>
    <row r="763" spans="1:3" outlineLevel="2" x14ac:dyDescent="0.25">
      <c r="A763" s="829"/>
      <c r="B763" s="838">
        <v>66411</v>
      </c>
      <c r="C763" s="839" t="s">
        <v>4795</v>
      </c>
    </row>
    <row r="764" spans="1:3" outlineLevel="2" x14ac:dyDescent="0.25">
      <c r="A764" s="829"/>
      <c r="B764" s="838">
        <v>66412</v>
      </c>
      <c r="C764" s="839" t="s">
        <v>4796</v>
      </c>
    </row>
    <row r="765" spans="1:3" outlineLevel="2" x14ac:dyDescent="0.25">
      <c r="A765" s="829"/>
      <c r="B765" s="838">
        <v>66421</v>
      </c>
      <c r="C765" s="839" t="s">
        <v>4797</v>
      </c>
    </row>
    <row r="766" spans="1:3" outlineLevel="1" x14ac:dyDescent="0.25">
      <c r="A766" s="829">
        <f>SUM(A767:A768)</f>
        <v>0</v>
      </c>
      <c r="B766" s="836">
        <v>665</v>
      </c>
      <c r="C766" s="837" t="s">
        <v>4798</v>
      </c>
    </row>
    <row r="767" spans="1:3" outlineLevel="2" x14ac:dyDescent="0.25">
      <c r="A767" s="829"/>
      <c r="B767" s="838">
        <v>66511</v>
      </c>
      <c r="C767" s="839" t="s">
        <v>4799</v>
      </c>
    </row>
    <row r="768" spans="1:3" outlineLevel="2" x14ac:dyDescent="0.25">
      <c r="A768" s="829"/>
      <c r="B768" s="838">
        <v>66521</v>
      </c>
      <c r="C768" s="839" t="s">
        <v>4800</v>
      </c>
    </row>
    <row r="769" spans="1:3" outlineLevel="1" x14ac:dyDescent="0.25">
      <c r="A769" s="829">
        <f>SUM(A770:A771)</f>
        <v>0</v>
      </c>
      <c r="B769" s="836">
        <v>666</v>
      </c>
      <c r="C769" s="837" t="s">
        <v>4801</v>
      </c>
    </row>
    <row r="770" spans="1:3" outlineLevel="2" x14ac:dyDescent="0.25">
      <c r="A770" s="829"/>
      <c r="B770" s="838">
        <v>66611</v>
      </c>
      <c r="C770" s="839" t="s">
        <v>4802</v>
      </c>
    </row>
    <row r="771" spans="1:3" outlineLevel="2" x14ac:dyDescent="0.25">
      <c r="A771" s="829"/>
      <c r="B771" s="838">
        <v>66612</v>
      </c>
      <c r="C771" s="839" t="s">
        <v>4803</v>
      </c>
    </row>
    <row r="772" spans="1:3" ht="25.5" x14ac:dyDescent="0.25">
      <c r="A772" s="829">
        <f>A773+A782</f>
        <v>0</v>
      </c>
      <c r="B772" s="834">
        <v>67</v>
      </c>
      <c r="C772" s="835" t="s">
        <v>4804</v>
      </c>
    </row>
    <row r="773" spans="1:3" outlineLevel="1" x14ac:dyDescent="0.25">
      <c r="A773" s="829">
        <f>SUM(A774:A781)</f>
        <v>0</v>
      </c>
      <c r="B773" s="836">
        <v>671</v>
      </c>
      <c r="C773" s="837" t="s">
        <v>4805</v>
      </c>
    </row>
    <row r="774" spans="1:3" outlineLevel="2" x14ac:dyDescent="0.25">
      <c r="A774" s="829"/>
      <c r="B774" s="838">
        <v>67111</v>
      </c>
      <c r="C774" s="839" t="s">
        <v>4806</v>
      </c>
    </row>
    <row r="775" spans="1:3" outlineLevel="2" x14ac:dyDescent="0.25">
      <c r="A775" s="829"/>
      <c r="B775" s="838">
        <v>67112</v>
      </c>
      <c r="C775" s="839" t="s">
        <v>4807</v>
      </c>
    </row>
    <row r="776" spans="1:3" outlineLevel="2" x14ac:dyDescent="0.25">
      <c r="A776" s="829"/>
      <c r="B776" s="838">
        <v>67113</v>
      </c>
      <c r="C776" s="839" t="s">
        <v>4808</v>
      </c>
    </row>
    <row r="777" spans="1:3" outlineLevel="2" x14ac:dyDescent="0.25">
      <c r="A777" s="829"/>
      <c r="B777" s="838">
        <v>67114</v>
      </c>
      <c r="C777" s="839" t="s">
        <v>4809</v>
      </c>
    </row>
    <row r="778" spans="1:3" outlineLevel="2" x14ac:dyDescent="0.25">
      <c r="A778" s="829"/>
      <c r="B778" s="838">
        <v>67121</v>
      </c>
      <c r="C778" s="839" t="s">
        <v>4810</v>
      </c>
    </row>
    <row r="779" spans="1:3" outlineLevel="2" x14ac:dyDescent="0.25">
      <c r="A779" s="829"/>
      <c r="B779" s="838">
        <v>67122</v>
      </c>
      <c r="C779" s="839" t="s">
        <v>4811</v>
      </c>
    </row>
    <row r="780" spans="1:3" outlineLevel="2" x14ac:dyDescent="0.25">
      <c r="A780" s="829"/>
      <c r="B780" s="838">
        <v>67131</v>
      </c>
      <c r="C780" s="839" t="s">
        <v>4812</v>
      </c>
    </row>
    <row r="781" spans="1:3" outlineLevel="2" x14ac:dyDescent="0.25">
      <c r="A781" s="829"/>
      <c r="B781" s="838">
        <v>67132</v>
      </c>
      <c r="C781" s="839" t="s">
        <v>4813</v>
      </c>
    </row>
    <row r="782" spans="1:3" outlineLevel="1" x14ac:dyDescent="0.25">
      <c r="A782" s="829">
        <f>SUM(A783:A785)</f>
        <v>0</v>
      </c>
      <c r="B782" s="836">
        <v>672</v>
      </c>
      <c r="C782" s="837" t="s">
        <v>4814</v>
      </c>
    </row>
    <row r="783" spans="1:3" outlineLevel="2" x14ac:dyDescent="0.25">
      <c r="A783" s="829"/>
      <c r="B783" s="838">
        <v>67211</v>
      </c>
      <c r="C783" s="839" t="s">
        <v>4815</v>
      </c>
    </row>
    <row r="784" spans="1:3" outlineLevel="2" x14ac:dyDescent="0.25">
      <c r="A784" s="829"/>
      <c r="B784" s="838">
        <v>67212</v>
      </c>
      <c r="C784" s="839" t="s">
        <v>4816</v>
      </c>
    </row>
    <row r="785" spans="1:3" outlineLevel="2" x14ac:dyDescent="0.25">
      <c r="A785" s="829"/>
      <c r="B785" s="838">
        <v>67213</v>
      </c>
      <c r="C785" s="839" t="s">
        <v>4817</v>
      </c>
    </row>
    <row r="786" spans="1:3" x14ac:dyDescent="0.25">
      <c r="A786" s="829">
        <f>A787+A792+A800</f>
        <v>0</v>
      </c>
      <c r="B786" s="834">
        <v>68</v>
      </c>
      <c r="C786" s="835" t="s">
        <v>4818</v>
      </c>
    </row>
    <row r="787" spans="1:3" outlineLevel="1" x14ac:dyDescent="0.25">
      <c r="A787" s="829">
        <f>SUM(A788:A791)</f>
        <v>0</v>
      </c>
      <c r="B787" s="836">
        <v>681</v>
      </c>
      <c r="C787" s="837" t="s">
        <v>4819</v>
      </c>
    </row>
    <row r="788" spans="1:3" outlineLevel="2" x14ac:dyDescent="0.25">
      <c r="A788" s="829"/>
      <c r="B788" s="838">
        <v>68111</v>
      </c>
      <c r="C788" s="839" t="s">
        <v>4820</v>
      </c>
    </row>
    <row r="789" spans="1:3" outlineLevel="2" x14ac:dyDescent="0.25">
      <c r="A789" s="829"/>
      <c r="B789" s="838">
        <v>68112</v>
      </c>
      <c r="C789" s="839" t="s">
        <v>4821</v>
      </c>
    </row>
    <row r="790" spans="1:3" outlineLevel="2" x14ac:dyDescent="0.25">
      <c r="A790" s="829"/>
      <c r="B790" s="838">
        <v>68121</v>
      </c>
      <c r="C790" s="839" t="s">
        <v>4822</v>
      </c>
    </row>
    <row r="791" spans="1:3" outlineLevel="2" x14ac:dyDescent="0.25">
      <c r="A791" s="829"/>
      <c r="B791" s="838">
        <v>68122</v>
      </c>
      <c r="C791" s="839" t="s">
        <v>4823</v>
      </c>
    </row>
    <row r="792" spans="1:3" outlineLevel="1" x14ac:dyDescent="0.25">
      <c r="A792" s="829">
        <f>SUM(A793:A799)</f>
        <v>0</v>
      </c>
      <c r="B792" s="836">
        <v>682</v>
      </c>
      <c r="C792" s="837" t="s">
        <v>4824</v>
      </c>
    </row>
    <row r="793" spans="1:3" outlineLevel="2" x14ac:dyDescent="0.25">
      <c r="A793" s="829"/>
      <c r="B793" s="838">
        <v>68211</v>
      </c>
      <c r="C793" s="839" t="s">
        <v>4825</v>
      </c>
    </row>
    <row r="794" spans="1:3" outlineLevel="2" x14ac:dyDescent="0.25">
      <c r="A794" s="829"/>
      <c r="B794" s="838">
        <v>68212</v>
      </c>
      <c r="C794" s="839" t="s">
        <v>4826</v>
      </c>
    </row>
    <row r="795" spans="1:3" outlineLevel="2" x14ac:dyDescent="0.25">
      <c r="A795" s="829"/>
      <c r="B795" s="838">
        <v>68221</v>
      </c>
      <c r="C795" s="839" t="s">
        <v>4827</v>
      </c>
    </row>
    <row r="796" spans="1:3" outlineLevel="2" x14ac:dyDescent="0.25">
      <c r="A796" s="829"/>
      <c r="B796" s="838">
        <v>68231</v>
      </c>
      <c r="C796" s="839" t="s">
        <v>4828</v>
      </c>
    </row>
    <row r="797" spans="1:3" outlineLevel="2" x14ac:dyDescent="0.25">
      <c r="A797" s="829"/>
      <c r="B797" s="838">
        <v>68232</v>
      </c>
      <c r="C797" s="839" t="s">
        <v>4829</v>
      </c>
    </row>
    <row r="798" spans="1:3" outlineLevel="2" x14ac:dyDescent="0.25">
      <c r="A798" s="829"/>
      <c r="B798" s="838">
        <v>68241</v>
      </c>
      <c r="C798" s="839" t="s">
        <v>4830</v>
      </c>
    </row>
    <row r="799" spans="1:3" outlineLevel="2" x14ac:dyDescent="0.25">
      <c r="A799" s="829"/>
      <c r="B799" s="838">
        <v>68242</v>
      </c>
      <c r="C799" s="839" t="s">
        <v>4831</v>
      </c>
    </row>
    <row r="800" spans="1:3" outlineLevel="1" x14ac:dyDescent="0.25">
      <c r="A800" s="829">
        <f>SUM(A801:A802)</f>
        <v>0</v>
      </c>
      <c r="B800" s="836">
        <v>683</v>
      </c>
      <c r="C800" s="837" t="s">
        <v>4832</v>
      </c>
    </row>
    <row r="801" spans="1:3" outlineLevel="2" x14ac:dyDescent="0.25">
      <c r="A801" s="829"/>
      <c r="B801" s="838">
        <v>68311</v>
      </c>
      <c r="C801" s="839" t="s">
        <v>4833</v>
      </c>
    </row>
    <row r="802" spans="1:3" outlineLevel="2" x14ac:dyDescent="0.25">
      <c r="A802" s="829"/>
      <c r="B802" s="838">
        <v>68312</v>
      </c>
      <c r="C802" s="839" t="s">
        <v>4834</v>
      </c>
    </row>
    <row r="803" spans="1:3" x14ac:dyDescent="0.25">
      <c r="A803" s="829">
        <f>A804+A847+A879+A895+A911+A917+A925+A931+A976</f>
        <v>0</v>
      </c>
      <c r="B803" s="832">
        <v>7</v>
      </c>
      <c r="C803" s="833" t="s">
        <v>4835</v>
      </c>
    </row>
    <row r="804" spans="1:3" x14ac:dyDescent="0.25">
      <c r="A804" s="829">
        <f>A805+A809+A814+A819+A825+A829</f>
        <v>0</v>
      </c>
      <c r="B804" s="834">
        <v>71</v>
      </c>
      <c r="C804" s="835" t="s">
        <v>4836</v>
      </c>
    </row>
    <row r="805" spans="1:3" ht="25.5" outlineLevel="1" x14ac:dyDescent="0.25">
      <c r="A805" s="829">
        <f>SUM(A806:A808)</f>
        <v>0</v>
      </c>
      <c r="B805" s="836">
        <v>711</v>
      </c>
      <c r="C805" s="837" t="s">
        <v>4837</v>
      </c>
    </row>
    <row r="806" spans="1:3" outlineLevel="2" x14ac:dyDescent="0.25">
      <c r="A806" s="829"/>
      <c r="B806" s="838">
        <v>71111</v>
      </c>
      <c r="C806" s="839" t="s">
        <v>4838</v>
      </c>
    </row>
    <row r="807" spans="1:3" outlineLevel="2" x14ac:dyDescent="0.25">
      <c r="A807" s="829"/>
      <c r="B807" s="838">
        <v>71112</v>
      </c>
      <c r="C807" s="839" t="s">
        <v>4839</v>
      </c>
    </row>
    <row r="808" spans="1:3" outlineLevel="2" x14ac:dyDescent="0.25">
      <c r="A808" s="829"/>
      <c r="B808" s="838">
        <v>71113</v>
      </c>
      <c r="C808" s="839" t="s">
        <v>4840</v>
      </c>
    </row>
    <row r="809" spans="1:3" outlineLevel="1" x14ac:dyDescent="0.25">
      <c r="A809" s="829">
        <f>SUM(A810:A813)</f>
        <v>0</v>
      </c>
      <c r="B809" s="836">
        <v>712</v>
      </c>
      <c r="C809" s="837" t="s">
        <v>4841</v>
      </c>
    </row>
    <row r="810" spans="1:3" outlineLevel="2" x14ac:dyDescent="0.25">
      <c r="A810" s="829"/>
      <c r="B810" s="838">
        <v>71211</v>
      </c>
      <c r="C810" s="839" t="s">
        <v>4842</v>
      </c>
    </row>
    <row r="811" spans="1:3" outlineLevel="2" x14ac:dyDescent="0.25">
      <c r="A811" s="829"/>
      <c r="B811" s="838">
        <v>71212</v>
      </c>
      <c r="C811" s="839" t="s">
        <v>4843</v>
      </c>
    </row>
    <row r="812" spans="1:3" outlineLevel="2" x14ac:dyDescent="0.25">
      <c r="A812" s="829"/>
      <c r="B812" s="838">
        <v>71221</v>
      </c>
      <c r="C812" s="839" t="s">
        <v>4844</v>
      </c>
    </row>
    <row r="813" spans="1:3" outlineLevel="2" x14ac:dyDescent="0.25">
      <c r="A813" s="829"/>
      <c r="B813" s="838">
        <v>71222</v>
      </c>
      <c r="C813" s="839" t="s">
        <v>4845</v>
      </c>
    </row>
    <row r="814" spans="1:3" outlineLevel="1" x14ac:dyDescent="0.25">
      <c r="A814" s="829">
        <f>SUM(A815:A818)</f>
        <v>0</v>
      </c>
      <c r="B814" s="836">
        <v>713</v>
      </c>
      <c r="C814" s="837" t="s">
        <v>4846</v>
      </c>
    </row>
    <row r="815" spans="1:3" outlineLevel="2" x14ac:dyDescent="0.25">
      <c r="A815" s="829"/>
      <c r="B815" s="838">
        <v>71311</v>
      </c>
      <c r="C815" s="839" t="s">
        <v>4847</v>
      </c>
    </row>
    <row r="816" spans="1:3" outlineLevel="2" x14ac:dyDescent="0.25">
      <c r="A816" s="829"/>
      <c r="B816" s="838">
        <v>71312</v>
      </c>
      <c r="C816" s="839" t="s">
        <v>4848</v>
      </c>
    </row>
    <row r="817" spans="1:3" outlineLevel="2" x14ac:dyDescent="0.25">
      <c r="A817" s="829"/>
      <c r="B817" s="838">
        <v>71313</v>
      </c>
      <c r="C817" s="839" t="s">
        <v>4849</v>
      </c>
    </row>
    <row r="818" spans="1:3" outlineLevel="2" x14ac:dyDescent="0.25">
      <c r="A818" s="829"/>
      <c r="B818" s="838">
        <v>71314</v>
      </c>
      <c r="C818" s="839" t="s">
        <v>4850</v>
      </c>
    </row>
    <row r="819" spans="1:3" ht="25.5" outlineLevel="1" x14ac:dyDescent="0.25">
      <c r="A819" s="829">
        <f>SUM(A820:A824)</f>
        <v>0</v>
      </c>
      <c r="B819" s="836">
        <v>714</v>
      </c>
      <c r="C819" s="837" t="s">
        <v>4851</v>
      </c>
    </row>
    <row r="820" spans="1:3" outlineLevel="2" x14ac:dyDescent="0.25">
      <c r="A820" s="829"/>
      <c r="B820" s="838">
        <v>71411</v>
      </c>
      <c r="C820" s="839" t="s">
        <v>4852</v>
      </c>
    </row>
    <row r="821" spans="1:3" outlineLevel="2" x14ac:dyDescent="0.25">
      <c r="A821" s="829"/>
      <c r="B821" s="838">
        <v>71412</v>
      </c>
      <c r="C821" s="839" t="s">
        <v>4853</v>
      </c>
    </row>
    <row r="822" spans="1:3" outlineLevel="2" x14ac:dyDescent="0.25">
      <c r="A822" s="829"/>
      <c r="B822" s="838">
        <v>71413</v>
      </c>
      <c r="C822" s="839" t="s">
        <v>4854</v>
      </c>
    </row>
    <row r="823" spans="1:3" outlineLevel="2" x14ac:dyDescent="0.25">
      <c r="A823" s="829"/>
      <c r="B823" s="838">
        <v>71414</v>
      </c>
      <c r="C823" s="839" t="s">
        <v>4855</v>
      </c>
    </row>
    <row r="824" spans="1:3" outlineLevel="2" x14ac:dyDescent="0.25">
      <c r="A824" s="829"/>
      <c r="B824" s="838">
        <v>71415</v>
      </c>
      <c r="C824" s="839" t="s">
        <v>4856</v>
      </c>
    </row>
    <row r="825" spans="1:3" outlineLevel="1" x14ac:dyDescent="0.25">
      <c r="A825" s="829">
        <f>SUM(A826:A828)</f>
        <v>0</v>
      </c>
      <c r="B825" s="836">
        <v>715</v>
      </c>
      <c r="C825" s="837" t="s">
        <v>4857</v>
      </c>
    </row>
    <row r="826" spans="1:3" outlineLevel="2" x14ac:dyDescent="0.25">
      <c r="A826" s="829"/>
      <c r="B826" s="838">
        <v>71511</v>
      </c>
      <c r="C826" s="839" t="s">
        <v>4858</v>
      </c>
    </row>
    <row r="827" spans="1:3" outlineLevel="2" x14ac:dyDescent="0.25">
      <c r="A827" s="829"/>
      <c r="B827" s="838">
        <v>71521</v>
      </c>
      <c r="C827" s="839" t="s">
        <v>4859</v>
      </c>
    </row>
    <row r="828" spans="1:3" outlineLevel="2" x14ac:dyDescent="0.25">
      <c r="A828" s="829"/>
      <c r="B828" s="838">
        <v>71522</v>
      </c>
      <c r="C828" s="839" t="s">
        <v>4860</v>
      </c>
    </row>
    <row r="829" spans="1:3" outlineLevel="1" x14ac:dyDescent="0.25">
      <c r="A829" s="829">
        <f>SUM(A830:A846)</f>
        <v>0</v>
      </c>
      <c r="B829" s="836">
        <v>719</v>
      </c>
      <c r="C829" s="837" t="s">
        <v>4861</v>
      </c>
    </row>
    <row r="830" spans="1:3" outlineLevel="2" x14ac:dyDescent="0.25">
      <c r="A830" s="829"/>
      <c r="B830" s="838">
        <v>71911</v>
      </c>
      <c r="C830" s="839" t="s">
        <v>4862</v>
      </c>
    </row>
    <row r="831" spans="1:3" outlineLevel="2" x14ac:dyDescent="0.25">
      <c r="A831" s="829"/>
      <c r="B831" s="838">
        <v>71912</v>
      </c>
      <c r="C831" s="839" t="s">
        <v>4863</v>
      </c>
    </row>
    <row r="832" spans="1:3" outlineLevel="2" x14ac:dyDescent="0.25">
      <c r="A832" s="829"/>
      <c r="B832" s="838">
        <v>71921</v>
      </c>
      <c r="C832" s="839" t="s">
        <v>4864</v>
      </c>
    </row>
    <row r="833" spans="1:3" outlineLevel="2" x14ac:dyDescent="0.25">
      <c r="A833" s="829"/>
      <c r="B833" s="838">
        <v>71941</v>
      </c>
      <c r="C833" s="839" t="s">
        <v>4865</v>
      </c>
    </row>
    <row r="834" spans="1:3" outlineLevel="2" x14ac:dyDescent="0.25">
      <c r="A834" s="829"/>
      <c r="B834" s="838">
        <v>71942</v>
      </c>
      <c r="C834" s="839" t="s">
        <v>4866</v>
      </c>
    </row>
    <row r="835" spans="1:3" outlineLevel="2" x14ac:dyDescent="0.25">
      <c r="A835" s="829"/>
      <c r="B835" s="838">
        <v>71943</v>
      </c>
      <c r="C835" s="839" t="s">
        <v>4867</v>
      </c>
    </row>
    <row r="836" spans="1:3" outlineLevel="2" x14ac:dyDescent="0.25">
      <c r="A836" s="829"/>
      <c r="B836" s="838">
        <v>71944</v>
      </c>
      <c r="C836" s="839" t="s">
        <v>4868</v>
      </c>
    </row>
    <row r="837" spans="1:3" outlineLevel="2" x14ac:dyDescent="0.25">
      <c r="A837" s="829"/>
      <c r="B837" s="838">
        <v>71945</v>
      </c>
      <c r="C837" s="839" t="s">
        <v>4869</v>
      </c>
    </row>
    <row r="838" spans="1:3" outlineLevel="2" x14ac:dyDescent="0.25">
      <c r="A838" s="829"/>
      <c r="B838" s="838">
        <v>71951</v>
      </c>
      <c r="C838" s="839" t="s">
        <v>4870</v>
      </c>
    </row>
    <row r="839" spans="1:3" outlineLevel="2" x14ac:dyDescent="0.25">
      <c r="A839" s="829"/>
      <c r="B839" s="838">
        <v>71952</v>
      </c>
      <c r="C839" s="839" t="s">
        <v>4871</v>
      </c>
    </row>
    <row r="840" spans="1:3" outlineLevel="2" x14ac:dyDescent="0.25">
      <c r="A840" s="829"/>
      <c r="B840" s="838">
        <v>71953</v>
      </c>
      <c r="C840" s="839" t="s">
        <v>4872</v>
      </c>
    </row>
    <row r="841" spans="1:3" outlineLevel="2" x14ac:dyDescent="0.25">
      <c r="A841" s="829"/>
      <c r="B841" s="838">
        <v>71954</v>
      </c>
      <c r="C841" s="839" t="s">
        <v>4873</v>
      </c>
    </row>
    <row r="842" spans="1:3" outlineLevel="2" x14ac:dyDescent="0.25">
      <c r="A842" s="829"/>
      <c r="B842" s="838">
        <v>71961</v>
      </c>
      <c r="C842" s="839" t="s">
        <v>4874</v>
      </c>
    </row>
    <row r="843" spans="1:3" outlineLevel="2" x14ac:dyDescent="0.25">
      <c r="A843" s="829"/>
      <c r="B843" s="838">
        <v>71962</v>
      </c>
      <c r="C843" s="839" t="s">
        <v>4875</v>
      </c>
    </row>
    <row r="844" spans="1:3" outlineLevel="2" x14ac:dyDescent="0.25">
      <c r="A844" s="829"/>
      <c r="B844" s="838">
        <v>71963</v>
      </c>
      <c r="C844" s="839" t="s">
        <v>4876</v>
      </c>
    </row>
    <row r="845" spans="1:3" outlineLevel="2" x14ac:dyDescent="0.25">
      <c r="A845" s="829"/>
      <c r="B845" s="838">
        <v>71973</v>
      </c>
      <c r="C845" s="839" t="s">
        <v>4877</v>
      </c>
    </row>
    <row r="846" spans="1:3" outlineLevel="2" x14ac:dyDescent="0.25">
      <c r="A846" s="829"/>
      <c r="B846" s="838">
        <v>71981</v>
      </c>
      <c r="C846" s="839" t="s">
        <v>4878</v>
      </c>
    </row>
    <row r="847" spans="1:3" ht="24.75" customHeight="1" x14ac:dyDescent="0.25">
      <c r="A847" s="829">
        <f>A848+A851+A854+A858+A864+A869+A872+A875+A877</f>
        <v>0</v>
      </c>
      <c r="B847" s="834">
        <v>72</v>
      </c>
      <c r="C847" s="835" t="s">
        <v>4879</v>
      </c>
    </row>
    <row r="848" spans="1:3" outlineLevel="1" x14ac:dyDescent="0.25">
      <c r="A848" s="829">
        <f>SUM(A849:A850)</f>
        <v>0</v>
      </c>
      <c r="B848" s="836">
        <v>721</v>
      </c>
      <c r="C848" s="837" t="s">
        <v>4880</v>
      </c>
    </row>
    <row r="849" spans="1:3" outlineLevel="2" x14ac:dyDescent="0.25">
      <c r="A849" s="829"/>
      <c r="B849" s="838">
        <v>72111</v>
      </c>
      <c r="C849" s="839" t="s">
        <v>4881</v>
      </c>
    </row>
    <row r="850" spans="1:3" outlineLevel="2" x14ac:dyDescent="0.25">
      <c r="A850" s="829"/>
      <c r="B850" s="838">
        <v>72112</v>
      </c>
      <c r="C850" s="839" t="s">
        <v>4882</v>
      </c>
    </row>
    <row r="851" spans="1:3" outlineLevel="1" x14ac:dyDescent="0.25">
      <c r="A851" s="829">
        <f>SUM(A852:A853)</f>
        <v>0</v>
      </c>
      <c r="B851" s="836">
        <v>722</v>
      </c>
      <c r="C851" s="837" t="s">
        <v>4883</v>
      </c>
    </row>
    <row r="852" spans="1:3" outlineLevel="2" x14ac:dyDescent="0.25">
      <c r="A852" s="829"/>
      <c r="B852" s="838">
        <v>72211</v>
      </c>
      <c r="C852" s="839" t="s">
        <v>4884</v>
      </c>
    </row>
    <row r="853" spans="1:3" outlineLevel="2" x14ac:dyDescent="0.25">
      <c r="A853" s="829"/>
      <c r="B853" s="838">
        <v>72212</v>
      </c>
      <c r="C853" s="839" t="s">
        <v>4864</v>
      </c>
    </row>
    <row r="854" spans="1:3" outlineLevel="1" x14ac:dyDescent="0.25">
      <c r="A854" s="829">
        <f>SUM(A855:A857)</f>
        <v>0</v>
      </c>
      <c r="B854" s="836">
        <v>723</v>
      </c>
      <c r="C854" s="837" t="s">
        <v>4885</v>
      </c>
    </row>
    <row r="855" spans="1:3" outlineLevel="2" x14ac:dyDescent="0.25">
      <c r="A855" s="829"/>
      <c r="B855" s="838">
        <v>72311</v>
      </c>
      <c r="C855" s="839" t="s">
        <v>4886</v>
      </c>
    </row>
    <row r="856" spans="1:3" outlineLevel="2" x14ac:dyDescent="0.25">
      <c r="A856" s="829"/>
      <c r="B856" s="838">
        <v>72312</v>
      </c>
      <c r="C856" s="839" t="s">
        <v>4887</v>
      </c>
    </row>
    <row r="857" spans="1:3" outlineLevel="2" x14ac:dyDescent="0.25">
      <c r="A857" s="829"/>
      <c r="B857" s="838">
        <v>72313</v>
      </c>
      <c r="C857" s="839" t="s">
        <v>4888</v>
      </c>
    </row>
    <row r="858" spans="1:3" outlineLevel="1" x14ac:dyDescent="0.25">
      <c r="A858" s="829">
        <f>SUM(A859:A863)</f>
        <v>0</v>
      </c>
      <c r="B858" s="836">
        <v>724</v>
      </c>
      <c r="C858" s="837" t="s">
        <v>4889</v>
      </c>
    </row>
    <row r="859" spans="1:3" outlineLevel="2" x14ac:dyDescent="0.25">
      <c r="A859" s="829"/>
      <c r="B859" s="838">
        <v>72411</v>
      </c>
      <c r="C859" s="839" t="s">
        <v>4868</v>
      </c>
    </row>
    <row r="860" spans="1:3" outlineLevel="2" x14ac:dyDescent="0.25">
      <c r="A860" s="829"/>
      <c r="B860" s="838">
        <v>72412</v>
      </c>
      <c r="C860" s="839" t="s">
        <v>4869</v>
      </c>
    </row>
    <row r="861" spans="1:3" outlineLevel="2" x14ac:dyDescent="0.25">
      <c r="A861" s="829"/>
      <c r="B861" s="838">
        <v>72413</v>
      </c>
      <c r="C861" s="839" t="s">
        <v>4890</v>
      </c>
    </row>
    <row r="862" spans="1:3" outlineLevel="2" x14ac:dyDescent="0.25">
      <c r="A862" s="829"/>
      <c r="B862" s="838">
        <v>72414</v>
      </c>
      <c r="C862" s="839" t="s">
        <v>4891</v>
      </c>
    </row>
    <row r="863" spans="1:3" outlineLevel="2" x14ac:dyDescent="0.25">
      <c r="A863" s="829"/>
      <c r="B863" s="838">
        <v>72415</v>
      </c>
      <c r="C863" s="839" t="s">
        <v>4892</v>
      </c>
    </row>
    <row r="864" spans="1:3" outlineLevel="1" x14ac:dyDescent="0.25">
      <c r="A864" s="829">
        <f>SUM(A865:A868)</f>
        <v>0</v>
      </c>
      <c r="B864" s="836">
        <v>725</v>
      </c>
      <c r="C864" s="837" t="s">
        <v>4893</v>
      </c>
    </row>
    <row r="865" spans="1:3" outlineLevel="2" x14ac:dyDescent="0.25">
      <c r="A865" s="829"/>
      <c r="B865" s="838">
        <v>72511</v>
      </c>
      <c r="C865" s="839" t="s">
        <v>4894</v>
      </c>
    </row>
    <row r="866" spans="1:3" outlineLevel="2" x14ac:dyDescent="0.25">
      <c r="A866" s="829"/>
      <c r="B866" s="838">
        <v>72512</v>
      </c>
      <c r="C866" s="839" t="s">
        <v>4871</v>
      </c>
    </row>
    <row r="867" spans="1:3" outlineLevel="2" x14ac:dyDescent="0.25">
      <c r="A867" s="829"/>
      <c r="B867" s="838">
        <v>72513</v>
      </c>
      <c r="C867" s="839" t="s">
        <v>4872</v>
      </c>
    </row>
    <row r="868" spans="1:3" outlineLevel="2" x14ac:dyDescent="0.25">
      <c r="A868" s="829"/>
      <c r="B868" s="838">
        <v>72514</v>
      </c>
      <c r="C868" s="839" t="s">
        <v>4873</v>
      </c>
    </row>
    <row r="869" spans="1:3" outlineLevel="1" x14ac:dyDescent="0.25">
      <c r="A869" s="829">
        <f>SUM(A870:A871)</f>
        <v>0</v>
      </c>
      <c r="B869" s="836">
        <v>726</v>
      </c>
      <c r="C869" s="837" t="s">
        <v>4895</v>
      </c>
    </row>
    <row r="870" spans="1:3" outlineLevel="2" x14ac:dyDescent="0.25">
      <c r="A870" s="829"/>
      <c r="B870" s="838">
        <v>72611</v>
      </c>
      <c r="C870" s="839" t="s">
        <v>4896</v>
      </c>
    </row>
    <row r="871" spans="1:3" outlineLevel="2" x14ac:dyDescent="0.25">
      <c r="A871" s="829"/>
      <c r="B871" s="838">
        <v>72612</v>
      </c>
      <c r="C871" s="839" t="s">
        <v>4897</v>
      </c>
    </row>
    <row r="872" spans="1:3" outlineLevel="1" x14ac:dyDescent="0.25">
      <c r="A872" s="829">
        <f>SUM(A873:A874)</f>
        <v>0</v>
      </c>
      <c r="B872" s="836">
        <v>727</v>
      </c>
      <c r="C872" s="837" t="s">
        <v>4898</v>
      </c>
    </row>
    <row r="873" spans="1:3" outlineLevel="2" x14ac:dyDescent="0.25">
      <c r="A873" s="829"/>
      <c r="B873" s="838">
        <v>72711</v>
      </c>
      <c r="C873" s="839" t="s">
        <v>4899</v>
      </c>
    </row>
    <row r="874" spans="1:3" outlineLevel="2" x14ac:dyDescent="0.25">
      <c r="A874" s="829"/>
      <c r="B874" s="838">
        <v>72712</v>
      </c>
      <c r="C874" s="839" t="s">
        <v>4900</v>
      </c>
    </row>
    <row r="875" spans="1:3" outlineLevel="1" x14ac:dyDescent="0.25">
      <c r="A875" s="829">
        <f>SUM(A876)</f>
        <v>0</v>
      </c>
      <c r="B875" s="836">
        <v>728</v>
      </c>
      <c r="C875" s="837" t="s">
        <v>4901</v>
      </c>
    </row>
    <row r="876" spans="1:3" outlineLevel="1" x14ac:dyDescent="0.25">
      <c r="A876" s="829"/>
      <c r="B876" s="838">
        <v>72811</v>
      </c>
      <c r="C876" s="839" t="s">
        <v>4902</v>
      </c>
    </row>
    <row r="877" spans="1:3" outlineLevel="1" x14ac:dyDescent="0.25">
      <c r="A877" s="829">
        <f>SUM(A878)</f>
        <v>0</v>
      </c>
      <c r="B877" s="836">
        <v>729</v>
      </c>
      <c r="C877" s="837" t="s">
        <v>4903</v>
      </c>
    </row>
    <row r="878" spans="1:3" outlineLevel="1" x14ac:dyDescent="0.25">
      <c r="A878" s="829"/>
      <c r="B878" s="838">
        <v>72911</v>
      </c>
      <c r="C878" s="839" t="s">
        <v>4904</v>
      </c>
    </row>
    <row r="879" spans="1:3" x14ac:dyDescent="0.25">
      <c r="A879" s="829">
        <f>A880+A884+A887+A891</f>
        <v>0</v>
      </c>
      <c r="B879" s="834">
        <v>73</v>
      </c>
      <c r="C879" s="835" t="s">
        <v>4905</v>
      </c>
    </row>
    <row r="880" spans="1:3" outlineLevel="1" x14ac:dyDescent="0.25">
      <c r="A880" s="829">
        <f>SUM(A881:A883)</f>
        <v>0</v>
      </c>
      <c r="B880" s="836">
        <v>731</v>
      </c>
      <c r="C880" s="837" t="s">
        <v>4906</v>
      </c>
    </row>
    <row r="881" spans="1:3" outlineLevel="2" x14ac:dyDescent="0.25">
      <c r="A881" s="829"/>
      <c r="B881" s="838">
        <v>73111</v>
      </c>
      <c r="C881" s="839" t="s">
        <v>4907</v>
      </c>
    </row>
    <row r="882" spans="1:3" outlineLevel="2" x14ac:dyDescent="0.25">
      <c r="A882" s="829"/>
      <c r="B882" s="838">
        <v>73112</v>
      </c>
      <c r="C882" s="839" t="s">
        <v>4908</v>
      </c>
    </row>
    <row r="883" spans="1:3" outlineLevel="2" x14ac:dyDescent="0.25">
      <c r="A883" s="829"/>
      <c r="B883" s="838">
        <v>73113</v>
      </c>
      <c r="C883" s="839" t="s">
        <v>4909</v>
      </c>
    </row>
    <row r="884" spans="1:3" outlineLevel="1" x14ac:dyDescent="0.25">
      <c r="A884" s="829">
        <f>SUM(A885:A886)</f>
        <v>0</v>
      </c>
      <c r="B884" s="836">
        <v>732</v>
      </c>
      <c r="C884" s="837" t="s">
        <v>4910</v>
      </c>
    </row>
    <row r="885" spans="1:3" outlineLevel="2" x14ac:dyDescent="0.25">
      <c r="A885" s="829"/>
      <c r="B885" s="838">
        <v>73211</v>
      </c>
      <c r="C885" s="839" t="s">
        <v>4911</v>
      </c>
    </row>
    <row r="886" spans="1:3" outlineLevel="2" x14ac:dyDescent="0.25">
      <c r="A886" s="829"/>
      <c r="B886" s="838">
        <v>73221</v>
      </c>
      <c r="C886" s="839" t="s">
        <v>4912</v>
      </c>
    </row>
    <row r="887" spans="1:3" outlineLevel="1" x14ac:dyDescent="0.25">
      <c r="A887" s="829">
        <f>SUM(A888:A890)</f>
        <v>0</v>
      </c>
      <c r="B887" s="836">
        <v>733</v>
      </c>
      <c r="C887" s="837" t="s">
        <v>4913</v>
      </c>
    </row>
    <row r="888" spans="1:3" outlineLevel="2" x14ac:dyDescent="0.25">
      <c r="A888" s="829"/>
      <c r="B888" s="838">
        <v>73311</v>
      </c>
      <c r="C888" s="839" t="s">
        <v>4914</v>
      </c>
    </row>
    <row r="889" spans="1:3" outlineLevel="2" x14ac:dyDescent="0.25">
      <c r="A889" s="829"/>
      <c r="B889" s="838">
        <v>73312</v>
      </c>
      <c r="C889" s="839" t="s">
        <v>4915</v>
      </c>
    </row>
    <row r="890" spans="1:3" outlineLevel="2" x14ac:dyDescent="0.25">
      <c r="A890" s="829"/>
      <c r="B890" s="838">
        <v>73313</v>
      </c>
      <c r="C890" s="839" t="s">
        <v>4916</v>
      </c>
    </row>
    <row r="891" spans="1:3" outlineLevel="1" x14ac:dyDescent="0.25">
      <c r="A891" s="829">
        <f>SUM(A892:A894)</f>
        <v>0</v>
      </c>
      <c r="B891" s="836">
        <v>734</v>
      </c>
      <c r="C891" s="837" t="s">
        <v>4917</v>
      </c>
    </row>
    <row r="892" spans="1:3" outlineLevel="2" x14ac:dyDescent="0.25">
      <c r="A892" s="829"/>
      <c r="B892" s="838">
        <v>73411</v>
      </c>
      <c r="C892" s="839" t="s">
        <v>4918</v>
      </c>
    </row>
    <row r="893" spans="1:3" outlineLevel="2" x14ac:dyDescent="0.25">
      <c r="A893" s="829"/>
      <c r="B893" s="838">
        <v>73412</v>
      </c>
      <c r="C893" s="839" t="s">
        <v>4919</v>
      </c>
    </row>
    <row r="894" spans="1:3" outlineLevel="2" x14ac:dyDescent="0.25">
      <c r="A894" s="829"/>
      <c r="B894" s="838">
        <v>73421</v>
      </c>
      <c r="C894" s="839" t="s">
        <v>4920</v>
      </c>
    </row>
    <row r="895" spans="1:3" x14ac:dyDescent="0.25">
      <c r="A895" s="829">
        <f>A896+A902</f>
        <v>0</v>
      </c>
      <c r="B895" s="834">
        <v>74</v>
      </c>
      <c r="C895" s="835" t="s">
        <v>4921</v>
      </c>
    </row>
    <row r="896" spans="1:3" outlineLevel="1" x14ac:dyDescent="0.25">
      <c r="A896" s="829">
        <f>SUM(A897:A901)</f>
        <v>0</v>
      </c>
      <c r="B896" s="836">
        <v>741</v>
      </c>
      <c r="C896" s="837" t="s">
        <v>4922</v>
      </c>
    </row>
    <row r="897" spans="1:3" outlineLevel="2" x14ac:dyDescent="0.25">
      <c r="A897" s="829"/>
      <c r="B897" s="838">
        <v>74111</v>
      </c>
      <c r="C897" s="839" t="s">
        <v>4923</v>
      </c>
    </row>
    <row r="898" spans="1:3" outlineLevel="2" x14ac:dyDescent="0.25">
      <c r="A898" s="829"/>
      <c r="B898" s="838">
        <v>74112</v>
      </c>
      <c r="C898" s="839" t="s">
        <v>4924</v>
      </c>
    </row>
    <row r="899" spans="1:3" outlineLevel="2" x14ac:dyDescent="0.25">
      <c r="A899" s="829"/>
      <c r="B899" s="838">
        <v>74121</v>
      </c>
      <c r="C899" s="839" t="s">
        <v>4925</v>
      </c>
    </row>
    <row r="900" spans="1:3" outlineLevel="2" x14ac:dyDescent="0.25">
      <c r="A900" s="829"/>
      <c r="B900" s="838">
        <v>74122</v>
      </c>
      <c r="C900" s="839" t="s">
        <v>4926</v>
      </c>
    </row>
    <row r="901" spans="1:3" outlineLevel="2" x14ac:dyDescent="0.25">
      <c r="A901" s="829"/>
      <c r="B901" s="838">
        <v>74131</v>
      </c>
      <c r="C901" s="839" t="s">
        <v>4927</v>
      </c>
    </row>
    <row r="902" spans="1:3" ht="25.5" outlineLevel="1" x14ac:dyDescent="0.25">
      <c r="A902" s="829">
        <f>SUM(A903:A910)</f>
        <v>0</v>
      </c>
      <c r="B902" s="836">
        <v>742</v>
      </c>
      <c r="C902" s="837" t="s">
        <v>4928</v>
      </c>
    </row>
    <row r="903" spans="1:3" outlineLevel="2" x14ac:dyDescent="0.25">
      <c r="A903" s="829"/>
      <c r="B903" s="838">
        <v>74211</v>
      </c>
      <c r="C903" s="839" t="s">
        <v>4929</v>
      </c>
    </row>
    <row r="904" spans="1:3" outlineLevel="2" x14ac:dyDescent="0.25">
      <c r="A904" s="829"/>
      <c r="B904" s="838">
        <v>74212</v>
      </c>
      <c r="C904" s="839" t="s">
        <v>4930</v>
      </c>
    </row>
    <row r="905" spans="1:3" outlineLevel="2" x14ac:dyDescent="0.25">
      <c r="A905" s="829"/>
      <c r="B905" s="838">
        <v>74221</v>
      </c>
      <c r="C905" s="839" t="s">
        <v>4931</v>
      </c>
    </row>
    <row r="906" spans="1:3" outlineLevel="2" x14ac:dyDescent="0.25">
      <c r="A906" s="829"/>
      <c r="B906" s="838">
        <v>74231</v>
      </c>
      <c r="C906" s="839" t="s">
        <v>4932</v>
      </c>
    </row>
    <row r="907" spans="1:3" outlineLevel="2" x14ac:dyDescent="0.25">
      <c r="A907" s="829"/>
      <c r="B907" s="838">
        <v>74232</v>
      </c>
      <c r="C907" s="839" t="s">
        <v>4933</v>
      </c>
    </row>
    <row r="908" spans="1:3" outlineLevel="2" x14ac:dyDescent="0.25">
      <c r="A908" s="829"/>
      <c r="B908" s="838">
        <v>74241</v>
      </c>
      <c r="C908" s="839" t="s">
        <v>4934</v>
      </c>
    </row>
    <row r="909" spans="1:3" outlineLevel="2" x14ac:dyDescent="0.25">
      <c r="A909" s="829"/>
      <c r="B909" s="838">
        <v>74251</v>
      </c>
      <c r="C909" s="839" t="s">
        <v>4935</v>
      </c>
    </row>
    <row r="910" spans="1:3" outlineLevel="2" x14ac:dyDescent="0.25">
      <c r="A910" s="829"/>
      <c r="B910" s="838">
        <v>74252</v>
      </c>
      <c r="C910" s="839" t="s">
        <v>4936</v>
      </c>
    </row>
    <row r="911" spans="1:3" x14ac:dyDescent="0.25">
      <c r="A911" s="829">
        <f>A912</f>
        <v>0</v>
      </c>
      <c r="B911" s="834">
        <v>75</v>
      </c>
      <c r="C911" s="835" t="s">
        <v>4937</v>
      </c>
    </row>
    <row r="912" spans="1:3" x14ac:dyDescent="0.25">
      <c r="A912" s="829">
        <f>SUM(A913:A916)</f>
        <v>0</v>
      </c>
      <c r="B912" s="836">
        <v>751</v>
      </c>
      <c r="C912" s="837" t="s">
        <v>4937</v>
      </c>
    </row>
    <row r="913" spans="1:3" outlineLevel="1" x14ac:dyDescent="0.25">
      <c r="A913" s="829"/>
      <c r="B913" s="838">
        <v>75111</v>
      </c>
      <c r="C913" s="839" t="s">
        <v>4938</v>
      </c>
    </row>
    <row r="914" spans="1:3" outlineLevel="1" x14ac:dyDescent="0.25">
      <c r="A914" s="829"/>
      <c r="B914" s="838">
        <v>75112</v>
      </c>
      <c r="C914" s="839" t="s">
        <v>4939</v>
      </c>
    </row>
    <row r="915" spans="1:3" outlineLevel="1" x14ac:dyDescent="0.25">
      <c r="A915" s="829"/>
      <c r="B915" s="838">
        <v>75113</v>
      </c>
      <c r="C915" s="839" t="s">
        <v>4940</v>
      </c>
    </row>
    <row r="916" spans="1:3" outlineLevel="1" x14ac:dyDescent="0.25">
      <c r="A916" s="829"/>
      <c r="B916" s="838">
        <v>75114</v>
      </c>
      <c r="C916" s="839" t="s">
        <v>4941</v>
      </c>
    </row>
    <row r="917" spans="1:3" x14ac:dyDescent="0.25">
      <c r="A917" s="829">
        <f>A918+A922</f>
        <v>0</v>
      </c>
      <c r="B917" s="834">
        <v>76</v>
      </c>
      <c r="C917" s="835" t="s">
        <v>4942</v>
      </c>
    </row>
    <row r="918" spans="1:3" outlineLevel="1" x14ac:dyDescent="0.25">
      <c r="A918" s="829">
        <f>SUM(A919:A921)</f>
        <v>0</v>
      </c>
      <c r="B918" s="836">
        <v>761</v>
      </c>
      <c r="C918" s="837" t="s">
        <v>4943</v>
      </c>
    </row>
    <row r="919" spans="1:3" outlineLevel="2" x14ac:dyDescent="0.25">
      <c r="A919" s="829"/>
      <c r="B919" s="838">
        <v>76111</v>
      </c>
      <c r="C919" s="839" t="s">
        <v>4944</v>
      </c>
    </row>
    <row r="920" spans="1:3" outlineLevel="2" x14ac:dyDescent="0.25">
      <c r="A920" s="829"/>
      <c r="B920" s="838">
        <v>76112</v>
      </c>
      <c r="C920" s="839" t="s">
        <v>4945</v>
      </c>
    </row>
    <row r="921" spans="1:3" outlineLevel="2" x14ac:dyDescent="0.25">
      <c r="A921" s="829"/>
      <c r="B921" s="838">
        <v>76113</v>
      </c>
      <c r="C921" s="839" t="s">
        <v>4946</v>
      </c>
    </row>
    <row r="922" spans="1:3" outlineLevel="1" x14ac:dyDescent="0.25">
      <c r="A922" s="829">
        <f>SUM(A923:A924)</f>
        <v>0</v>
      </c>
      <c r="B922" s="836">
        <v>762</v>
      </c>
      <c r="C922" s="837" t="s">
        <v>4947</v>
      </c>
    </row>
    <row r="923" spans="1:3" ht="12" customHeight="1" outlineLevel="2" x14ac:dyDescent="0.25">
      <c r="A923" s="829"/>
      <c r="B923" s="838">
        <v>76211</v>
      </c>
      <c r="C923" s="839" t="s">
        <v>4948</v>
      </c>
    </row>
    <row r="924" spans="1:3" outlineLevel="2" x14ac:dyDescent="0.25">
      <c r="A924" s="829"/>
      <c r="B924" s="838">
        <v>76212</v>
      </c>
      <c r="C924" s="839" t="s">
        <v>4949</v>
      </c>
    </row>
    <row r="925" spans="1:3" x14ac:dyDescent="0.25">
      <c r="A925" s="829">
        <f>A926</f>
        <v>0</v>
      </c>
      <c r="B925" s="834">
        <v>77</v>
      </c>
      <c r="C925" s="835" t="s">
        <v>4950</v>
      </c>
    </row>
    <row r="926" spans="1:3" x14ac:dyDescent="0.25">
      <c r="A926" s="829">
        <f>SUM(A927:A930)</f>
        <v>0</v>
      </c>
      <c r="B926" s="836">
        <v>771</v>
      </c>
      <c r="C926" s="837" t="s">
        <v>4951</v>
      </c>
    </row>
    <row r="927" spans="1:3" outlineLevel="1" x14ac:dyDescent="0.25">
      <c r="A927" s="829"/>
      <c r="B927" s="838">
        <v>77111</v>
      </c>
      <c r="C927" s="839" t="s">
        <v>4952</v>
      </c>
    </row>
    <row r="928" spans="1:3" outlineLevel="1" x14ac:dyDescent="0.25">
      <c r="A928" s="829"/>
      <c r="B928" s="838">
        <v>77112</v>
      </c>
      <c r="C928" s="839" t="s">
        <v>4953</v>
      </c>
    </row>
    <row r="929" spans="1:3" outlineLevel="1" x14ac:dyDescent="0.25">
      <c r="A929" s="829"/>
      <c r="B929" s="838">
        <v>77113</v>
      </c>
      <c r="C929" s="839" t="s">
        <v>4954</v>
      </c>
    </row>
    <row r="930" spans="1:3" outlineLevel="1" x14ac:dyDescent="0.25">
      <c r="A930" s="829"/>
      <c r="B930" s="838">
        <v>77114</v>
      </c>
      <c r="C930" s="839" t="s">
        <v>4955</v>
      </c>
    </row>
    <row r="931" spans="1:3" x14ac:dyDescent="0.25">
      <c r="A931" s="829">
        <f>A932+A938+A947+A968+A971</f>
        <v>0</v>
      </c>
      <c r="B931" s="834">
        <v>78</v>
      </c>
      <c r="C931" s="835" t="s">
        <v>4956</v>
      </c>
    </row>
    <row r="932" spans="1:3" outlineLevel="1" x14ac:dyDescent="0.25">
      <c r="A932" s="829">
        <f>SUM(A933:A937)</f>
        <v>0</v>
      </c>
      <c r="B932" s="836">
        <v>781</v>
      </c>
      <c r="C932" s="837" t="s">
        <v>4957</v>
      </c>
    </row>
    <row r="933" spans="1:3" outlineLevel="2" x14ac:dyDescent="0.25">
      <c r="A933" s="829"/>
      <c r="B933" s="838">
        <v>78111</v>
      </c>
      <c r="C933" s="839" t="s">
        <v>4958</v>
      </c>
    </row>
    <row r="934" spans="1:3" outlineLevel="2" x14ac:dyDescent="0.25">
      <c r="A934" s="829"/>
      <c r="B934" s="838">
        <v>78112</v>
      </c>
      <c r="C934" s="839" t="s">
        <v>4959</v>
      </c>
    </row>
    <row r="935" spans="1:3" outlineLevel="2" x14ac:dyDescent="0.25">
      <c r="A935" s="829"/>
      <c r="B935" s="838">
        <v>78113</v>
      </c>
      <c r="C935" s="839" t="s">
        <v>4960</v>
      </c>
    </row>
    <row r="936" spans="1:3" outlineLevel="2" x14ac:dyDescent="0.25">
      <c r="A936" s="829"/>
      <c r="B936" s="838">
        <v>78114</v>
      </c>
      <c r="C936" s="839" t="s">
        <v>4961</v>
      </c>
    </row>
    <row r="937" spans="1:3" outlineLevel="2" x14ac:dyDescent="0.25">
      <c r="A937" s="829"/>
      <c r="B937" s="838">
        <v>78115</v>
      </c>
      <c r="C937" s="839" t="s">
        <v>4962</v>
      </c>
    </row>
    <row r="938" spans="1:3" outlineLevel="1" x14ac:dyDescent="0.25">
      <c r="A938" s="829">
        <f>SUM(A939:A946)</f>
        <v>0</v>
      </c>
      <c r="B938" s="836">
        <v>782</v>
      </c>
      <c r="C938" s="837" t="s">
        <v>4963</v>
      </c>
    </row>
    <row r="939" spans="1:3" outlineLevel="2" x14ac:dyDescent="0.25">
      <c r="A939" s="829"/>
      <c r="B939" s="838">
        <v>78211</v>
      </c>
      <c r="C939" s="839" t="s">
        <v>4964</v>
      </c>
    </row>
    <row r="940" spans="1:3" outlineLevel="2" x14ac:dyDescent="0.25">
      <c r="A940" s="829"/>
      <c r="B940" s="838">
        <v>78212</v>
      </c>
      <c r="C940" s="839" t="s">
        <v>4965</v>
      </c>
    </row>
    <row r="941" spans="1:3" outlineLevel="2" x14ac:dyDescent="0.25">
      <c r="A941" s="829"/>
      <c r="B941" s="838">
        <v>78213</v>
      </c>
      <c r="C941" s="839" t="s">
        <v>4966</v>
      </c>
    </row>
    <row r="942" spans="1:3" outlineLevel="2" x14ac:dyDescent="0.25">
      <c r="A942" s="829"/>
      <c r="B942" s="838">
        <v>78221</v>
      </c>
      <c r="C942" s="839" t="s">
        <v>4967</v>
      </c>
    </row>
    <row r="943" spans="1:3" outlineLevel="2" x14ac:dyDescent="0.25">
      <c r="A943" s="829"/>
      <c r="B943" s="838">
        <v>78222</v>
      </c>
      <c r="C943" s="839" t="s">
        <v>4968</v>
      </c>
    </row>
    <row r="944" spans="1:3" outlineLevel="2" x14ac:dyDescent="0.25">
      <c r="A944" s="829"/>
      <c r="B944" s="838">
        <v>78223</v>
      </c>
      <c r="C944" s="839" t="s">
        <v>4969</v>
      </c>
    </row>
    <row r="945" spans="1:3" outlineLevel="2" x14ac:dyDescent="0.25">
      <c r="A945" s="829"/>
      <c r="B945" s="838">
        <v>78231</v>
      </c>
      <c r="C945" s="839" t="s">
        <v>4970</v>
      </c>
    </row>
    <row r="946" spans="1:3" outlineLevel="2" x14ac:dyDescent="0.25">
      <c r="A946" s="829"/>
      <c r="B946" s="838">
        <v>78232</v>
      </c>
      <c r="C946" s="839" t="s">
        <v>4971</v>
      </c>
    </row>
    <row r="947" spans="1:3" outlineLevel="1" x14ac:dyDescent="0.25">
      <c r="A947" s="829">
        <f>SUM(A948:A967)</f>
        <v>0</v>
      </c>
      <c r="B947" s="836">
        <v>783</v>
      </c>
      <c r="C947" s="837" t="s">
        <v>4972</v>
      </c>
    </row>
    <row r="948" spans="1:3" outlineLevel="2" x14ac:dyDescent="0.25">
      <c r="A948" s="829"/>
      <c r="B948" s="838">
        <v>78311</v>
      </c>
      <c r="C948" s="839" t="s">
        <v>4973</v>
      </c>
    </row>
    <row r="949" spans="1:3" outlineLevel="2" x14ac:dyDescent="0.25">
      <c r="A949" s="829"/>
      <c r="B949" s="838">
        <v>78312</v>
      </c>
      <c r="C949" s="839" t="s">
        <v>4974</v>
      </c>
    </row>
    <row r="950" spans="1:3" outlineLevel="2" x14ac:dyDescent="0.25">
      <c r="A950" s="829"/>
      <c r="B950" s="838">
        <v>78313</v>
      </c>
      <c r="C950" s="839" t="s">
        <v>4975</v>
      </c>
    </row>
    <row r="951" spans="1:3" outlineLevel="2" x14ac:dyDescent="0.25">
      <c r="A951" s="829"/>
      <c r="B951" s="838">
        <v>78314</v>
      </c>
      <c r="C951" s="839" t="s">
        <v>4976</v>
      </c>
    </row>
    <row r="952" spans="1:3" outlineLevel="2" x14ac:dyDescent="0.25">
      <c r="A952" s="829"/>
      <c r="B952" s="838">
        <v>78315</v>
      </c>
      <c r="C952" s="839" t="s">
        <v>4977</v>
      </c>
    </row>
    <row r="953" spans="1:3" outlineLevel="2" x14ac:dyDescent="0.25">
      <c r="A953" s="829"/>
      <c r="B953" s="838">
        <v>78316</v>
      </c>
      <c r="C953" s="839" t="s">
        <v>4978</v>
      </c>
    </row>
    <row r="954" spans="1:3" outlineLevel="2" x14ac:dyDescent="0.25">
      <c r="A954" s="829"/>
      <c r="B954" s="838">
        <v>78317</v>
      </c>
      <c r="C954" s="839" t="s">
        <v>4979</v>
      </c>
    </row>
    <row r="955" spans="1:3" outlineLevel="2" x14ac:dyDescent="0.25">
      <c r="A955" s="829"/>
      <c r="B955" s="838">
        <v>78318</v>
      </c>
      <c r="C955" s="839" t="s">
        <v>4980</v>
      </c>
    </row>
    <row r="956" spans="1:3" outlineLevel="2" x14ac:dyDescent="0.25">
      <c r="A956" s="829"/>
      <c r="B956" s="838">
        <v>78319</v>
      </c>
      <c r="C956" s="839" t="s">
        <v>4981</v>
      </c>
    </row>
    <row r="957" spans="1:3" outlineLevel="2" x14ac:dyDescent="0.25">
      <c r="A957" s="829"/>
      <c r="B957" s="838">
        <v>78321</v>
      </c>
      <c r="C957" s="839" t="s">
        <v>4982</v>
      </c>
    </row>
    <row r="958" spans="1:3" outlineLevel="2" x14ac:dyDescent="0.25">
      <c r="A958" s="829"/>
      <c r="B958" s="838">
        <v>78322</v>
      </c>
      <c r="C958" s="839" t="s">
        <v>4983</v>
      </c>
    </row>
    <row r="959" spans="1:3" outlineLevel="2" x14ac:dyDescent="0.25">
      <c r="A959" s="829"/>
      <c r="B959" s="838">
        <v>78323</v>
      </c>
      <c r="C959" s="839" t="s">
        <v>4984</v>
      </c>
    </row>
    <row r="960" spans="1:3" outlineLevel="2" x14ac:dyDescent="0.25">
      <c r="A960" s="829"/>
      <c r="B960" s="838">
        <v>78324</v>
      </c>
      <c r="C960" s="839" t="s">
        <v>4985</v>
      </c>
    </row>
    <row r="961" spans="1:3" outlineLevel="2" x14ac:dyDescent="0.25">
      <c r="A961" s="829"/>
      <c r="B961" s="838">
        <v>78325</v>
      </c>
      <c r="C961" s="839" t="s">
        <v>4986</v>
      </c>
    </row>
    <row r="962" spans="1:3" outlineLevel="2" x14ac:dyDescent="0.25">
      <c r="A962" s="829"/>
      <c r="B962" s="838">
        <v>78331</v>
      </c>
      <c r="C962" s="839" t="s">
        <v>4978</v>
      </c>
    </row>
    <row r="963" spans="1:3" outlineLevel="2" x14ac:dyDescent="0.25">
      <c r="A963" s="829"/>
      <c r="B963" s="838">
        <v>78332</v>
      </c>
      <c r="C963" s="839" t="s">
        <v>4979</v>
      </c>
    </row>
    <row r="964" spans="1:3" outlineLevel="2" x14ac:dyDescent="0.25">
      <c r="A964" s="829"/>
      <c r="B964" s="838">
        <v>78333</v>
      </c>
      <c r="C964" s="839" t="s">
        <v>4987</v>
      </c>
    </row>
    <row r="965" spans="1:3" outlineLevel="2" x14ac:dyDescent="0.25">
      <c r="A965" s="829"/>
      <c r="B965" s="838">
        <v>78334</v>
      </c>
      <c r="C965" s="839" t="s">
        <v>4988</v>
      </c>
    </row>
    <row r="966" spans="1:3" outlineLevel="2" x14ac:dyDescent="0.25">
      <c r="A966" s="829"/>
      <c r="B966" s="838">
        <v>78341</v>
      </c>
      <c r="C966" s="839" t="s">
        <v>4989</v>
      </c>
    </row>
    <row r="967" spans="1:3" outlineLevel="2" x14ac:dyDescent="0.25">
      <c r="A967" s="829"/>
      <c r="B967" s="838">
        <v>78342</v>
      </c>
      <c r="C967" s="839" t="s">
        <v>4990</v>
      </c>
    </row>
    <row r="968" spans="1:3" outlineLevel="1" x14ac:dyDescent="0.25">
      <c r="A968" s="829">
        <f>SUM(A969:A970)</f>
        <v>0</v>
      </c>
      <c r="B968" s="836">
        <v>784</v>
      </c>
      <c r="C968" s="837" t="s">
        <v>4991</v>
      </c>
    </row>
    <row r="969" spans="1:3" outlineLevel="2" x14ac:dyDescent="0.25">
      <c r="A969" s="829"/>
      <c r="B969" s="838">
        <v>78411</v>
      </c>
      <c r="C969" s="839" t="s">
        <v>4992</v>
      </c>
    </row>
    <row r="970" spans="1:3" outlineLevel="2" x14ac:dyDescent="0.25">
      <c r="A970" s="829"/>
      <c r="B970" s="838">
        <v>78412</v>
      </c>
      <c r="C970" s="839" t="s">
        <v>4993</v>
      </c>
    </row>
    <row r="971" spans="1:3" outlineLevel="1" x14ac:dyDescent="0.25">
      <c r="A971" s="829">
        <f>SUM(A972:A975)</f>
        <v>0</v>
      </c>
      <c r="B971" s="836">
        <v>785</v>
      </c>
      <c r="C971" s="837" t="s">
        <v>4994</v>
      </c>
    </row>
    <row r="972" spans="1:3" outlineLevel="2" x14ac:dyDescent="0.25">
      <c r="A972" s="829"/>
      <c r="B972" s="838">
        <v>78511</v>
      </c>
      <c r="C972" s="839" t="s">
        <v>4995</v>
      </c>
    </row>
    <row r="973" spans="1:3" outlineLevel="2" x14ac:dyDescent="0.25">
      <c r="A973" s="829"/>
      <c r="B973" s="838">
        <v>78512</v>
      </c>
      <c r="C973" s="839" t="s">
        <v>4996</v>
      </c>
    </row>
    <row r="974" spans="1:3" outlineLevel="2" x14ac:dyDescent="0.25">
      <c r="A974" s="829"/>
      <c r="B974" s="838">
        <v>78513</v>
      </c>
      <c r="C974" s="839" t="s">
        <v>4997</v>
      </c>
    </row>
    <row r="975" spans="1:3" outlineLevel="2" x14ac:dyDescent="0.25">
      <c r="A975" s="829"/>
      <c r="B975" s="838">
        <v>78514</v>
      </c>
      <c r="C975" s="839" t="s">
        <v>4998</v>
      </c>
    </row>
    <row r="976" spans="1:3" x14ac:dyDescent="0.25">
      <c r="A976" s="829">
        <f>A977+A985+A994+A999</f>
        <v>0</v>
      </c>
      <c r="B976" s="834">
        <v>79</v>
      </c>
      <c r="C976" s="835" t="s">
        <v>4999</v>
      </c>
    </row>
    <row r="977" spans="1:3" outlineLevel="1" x14ac:dyDescent="0.25">
      <c r="A977" s="829">
        <f>SUM(A978:A984)</f>
        <v>0</v>
      </c>
      <c r="B977" s="836">
        <v>791</v>
      </c>
      <c r="C977" s="837" t="s">
        <v>5000</v>
      </c>
    </row>
    <row r="978" spans="1:3" outlineLevel="2" x14ac:dyDescent="0.25">
      <c r="A978" s="829"/>
      <c r="B978" s="838">
        <v>79111</v>
      </c>
      <c r="C978" s="839" t="s">
        <v>5001</v>
      </c>
    </row>
    <row r="979" spans="1:3" outlineLevel="2" x14ac:dyDescent="0.25">
      <c r="A979" s="829"/>
      <c r="B979" s="838">
        <v>79112</v>
      </c>
      <c r="C979" s="839" t="s">
        <v>5002</v>
      </c>
    </row>
    <row r="980" spans="1:3" outlineLevel="2" x14ac:dyDescent="0.25">
      <c r="A980" s="829"/>
      <c r="B980" s="838">
        <v>79113</v>
      </c>
      <c r="C980" s="839" t="s">
        <v>5003</v>
      </c>
    </row>
    <row r="981" spans="1:3" outlineLevel="2" x14ac:dyDescent="0.25">
      <c r="A981" s="829"/>
      <c r="B981" s="838">
        <v>79114</v>
      </c>
      <c r="C981" s="839" t="s">
        <v>5004</v>
      </c>
    </row>
    <row r="982" spans="1:3" outlineLevel="2" x14ac:dyDescent="0.25">
      <c r="A982" s="829"/>
      <c r="B982" s="838">
        <v>79115</v>
      </c>
      <c r="C982" s="839" t="s">
        <v>5005</v>
      </c>
    </row>
    <row r="983" spans="1:3" outlineLevel="2" x14ac:dyDescent="0.25">
      <c r="A983" s="829"/>
      <c r="B983" s="838">
        <v>79121</v>
      </c>
      <c r="C983" s="839" t="s">
        <v>5006</v>
      </c>
    </row>
    <row r="984" spans="1:3" outlineLevel="2" x14ac:dyDescent="0.25">
      <c r="A984" s="829"/>
      <c r="B984" s="838">
        <v>79122</v>
      </c>
      <c r="C984" s="839" t="s">
        <v>5007</v>
      </c>
    </row>
    <row r="985" spans="1:3" outlineLevel="1" x14ac:dyDescent="0.25">
      <c r="A985" s="829">
        <f>SUM(A986:A993)</f>
        <v>0</v>
      </c>
      <c r="B985" s="836">
        <v>792</v>
      </c>
      <c r="C985" s="837" t="s">
        <v>5008</v>
      </c>
    </row>
    <row r="986" spans="1:3" outlineLevel="2" x14ac:dyDescent="0.25">
      <c r="A986" s="829"/>
      <c r="B986" s="838">
        <v>79211</v>
      </c>
      <c r="C986" s="839" t="s">
        <v>5009</v>
      </c>
    </row>
    <row r="987" spans="1:3" outlineLevel="2" x14ac:dyDescent="0.25">
      <c r="A987" s="829"/>
      <c r="B987" s="838">
        <v>79212</v>
      </c>
      <c r="C987" s="839" t="s">
        <v>5010</v>
      </c>
    </row>
    <row r="988" spans="1:3" outlineLevel="2" x14ac:dyDescent="0.25">
      <c r="A988" s="829"/>
      <c r="B988" s="838">
        <v>79213</v>
      </c>
      <c r="C988" s="839" t="s">
        <v>5011</v>
      </c>
    </row>
    <row r="989" spans="1:3" outlineLevel="2" x14ac:dyDescent="0.25">
      <c r="A989" s="829"/>
      <c r="B989" s="838">
        <v>79221</v>
      </c>
      <c r="C989" s="839" t="s">
        <v>5012</v>
      </c>
    </row>
    <row r="990" spans="1:3" outlineLevel="2" x14ac:dyDescent="0.25">
      <c r="A990" s="829"/>
      <c r="B990" s="838">
        <v>79231</v>
      </c>
      <c r="C990" s="839" t="s">
        <v>5013</v>
      </c>
    </row>
    <row r="991" spans="1:3" outlineLevel="2" x14ac:dyDescent="0.25">
      <c r="A991" s="829"/>
      <c r="B991" s="838">
        <v>79241</v>
      </c>
      <c r="C991" s="839" t="s">
        <v>5014</v>
      </c>
    </row>
    <row r="992" spans="1:3" ht="25.5" outlineLevel="2" x14ac:dyDescent="0.25">
      <c r="A992" s="829"/>
      <c r="B992" s="838">
        <v>79242</v>
      </c>
      <c r="C992" s="839" t="s">
        <v>5015</v>
      </c>
    </row>
    <row r="993" spans="1:3" outlineLevel="2" x14ac:dyDescent="0.25">
      <c r="A993" s="829"/>
      <c r="B993" s="838">
        <v>79243</v>
      </c>
      <c r="C993" s="839" t="s">
        <v>5016</v>
      </c>
    </row>
    <row r="994" spans="1:3" outlineLevel="1" x14ac:dyDescent="0.25">
      <c r="A994" s="829">
        <f>SUM(A995:A998)</f>
        <v>0</v>
      </c>
      <c r="B994" s="836">
        <v>793</v>
      </c>
      <c r="C994" s="837" t="s">
        <v>5017</v>
      </c>
    </row>
    <row r="995" spans="1:3" outlineLevel="2" x14ac:dyDescent="0.25">
      <c r="A995" s="829"/>
      <c r="B995" s="838">
        <v>79311</v>
      </c>
      <c r="C995" s="839" t="s">
        <v>5018</v>
      </c>
    </row>
    <row r="996" spans="1:3" outlineLevel="2" x14ac:dyDescent="0.25">
      <c r="A996" s="829"/>
      <c r="B996" s="838">
        <v>79312</v>
      </c>
      <c r="C996" s="839" t="s">
        <v>5019</v>
      </c>
    </row>
    <row r="997" spans="1:3" outlineLevel="2" x14ac:dyDescent="0.25">
      <c r="A997" s="829"/>
      <c r="B997" s="838">
        <v>79321</v>
      </c>
      <c r="C997" s="839" t="s">
        <v>5020</v>
      </c>
    </row>
    <row r="998" spans="1:3" outlineLevel="2" x14ac:dyDescent="0.25">
      <c r="A998" s="829"/>
      <c r="B998" s="838">
        <v>79322</v>
      </c>
      <c r="C998" s="839" t="s">
        <v>5021</v>
      </c>
    </row>
    <row r="999" spans="1:3" outlineLevel="1" x14ac:dyDescent="0.25">
      <c r="A999" s="829">
        <f>SUM(A1000:A1001)</f>
        <v>0</v>
      </c>
      <c r="B999" s="836">
        <v>794</v>
      </c>
      <c r="C999" s="837" t="s">
        <v>5022</v>
      </c>
    </row>
    <row r="1000" spans="1:3" outlineLevel="2" x14ac:dyDescent="0.25">
      <c r="A1000" s="829"/>
      <c r="B1000" s="838">
        <v>79411</v>
      </c>
      <c r="C1000" s="839" t="s">
        <v>5023</v>
      </c>
    </row>
    <row r="1001" spans="1:3" outlineLevel="2" x14ac:dyDescent="0.25">
      <c r="A1001" s="829"/>
      <c r="B1001" s="838">
        <v>79412</v>
      </c>
      <c r="C1001" s="839" t="s">
        <v>5024</v>
      </c>
    </row>
    <row r="1002" spans="1:3" x14ac:dyDescent="0.25">
      <c r="A1002" s="829"/>
      <c r="B1002" s="832">
        <v>8</v>
      </c>
      <c r="C1002" s="833" t="s">
        <v>5025</v>
      </c>
    </row>
    <row r="1003" spans="1:3" x14ac:dyDescent="0.25">
      <c r="A1003" s="829">
        <f>A1004+A1007</f>
        <v>0</v>
      </c>
      <c r="B1003" s="834">
        <v>81</v>
      </c>
      <c r="C1003" s="835" t="s">
        <v>5026</v>
      </c>
    </row>
    <row r="1004" spans="1:3" outlineLevel="1" x14ac:dyDescent="0.25">
      <c r="A1004" s="829">
        <f>SUM(A1005:A1006)</f>
        <v>0</v>
      </c>
      <c r="B1004" s="836">
        <v>811</v>
      </c>
      <c r="C1004" s="837" t="s">
        <v>4880</v>
      </c>
    </row>
    <row r="1005" spans="1:3" outlineLevel="2" x14ac:dyDescent="0.25">
      <c r="A1005" s="829"/>
      <c r="B1005" s="838">
        <v>81111</v>
      </c>
      <c r="C1005" s="839" t="s">
        <v>5027</v>
      </c>
    </row>
    <row r="1006" spans="1:3" outlineLevel="2" x14ac:dyDescent="0.25">
      <c r="A1006" s="829"/>
      <c r="B1006" s="838">
        <v>81121</v>
      </c>
      <c r="C1006" s="839" t="s">
        <v>5028</v>
      </c>
    </row>
    <row r="1007" spans="1:3" outlineLevel="1" x14ac:dyDescent="0.25">
      <c r="A1007" s="829">
        <f>A1008</f>
        <v>0</v>
      </c>
      <c r="B1007" s="836">
        <v>819</v>
      </c>
      <c r="C1007" s="837" t="s">
        <v>5029</v>
      </c>
    </row>
    <row r="1008" spans="1:3" x14ac:dyDescent="0.25">
      <c r="A1008" s="829"/>
      <c r="B1008" s="838">
        <v>81911</v>
      </c>
      <c r="C1008" s="839" t="s">
        <v>5030</v>
      </c>
    </row>
    <row r="1009" spans="1:3" x14ac:dyDescent="0.25">
      <c r="A1009" s="829">
        <f>A1010+A1013</f>
        <v>0</v>
      </c>
      <c r="B1009" s="834">
        <v>82</v>
      </c>
      <c r="C1009" s="835" t="s">
        <v>5031</v>
      </c>
    </row>
    <row r="1010" spans="1:3" outlineLevel="1" x14ac:dyDescent="0.25">
      <c r="A1010" s="829">
        <f>SUM(A1011:A1012)</f>
        <v>0</v>
      </c>
      <c r="B1010" s="836">
        <v>821</v>
      </c>
      <c r="C1010" s="837" t="s">
        <v>4883</v>
      </c>
    </row>
    <row r="1011" spans="1:3" outlineLevel="2" x14ac:dyDescent="0.25">
      <c r="A1011" s="829"/>
      <c r="B1011" s="838">
        <v>82111</v>
      </c>
      <c r="C1011" s="839" t="s">
        <v>4884</v>
      </c>
    </row>
    <row r="1012" spans="1:3" outlineLevel="2" x14ac:dyDescent="0.25">
      <c r="A1012" s="829"/>
      <c r="B1012" s="838">
        <v>82121</v>
      </c>
      <c r="C1012" s="839" t="s">
        <v>4864</v>
      </c>
    </row>
    <row r="1013" spans="1:3" outlineLevel="1" x14ac:dyDescent="0.25">
      <c r="A1013" s="829">
        <f>A1014</f>
        <v>0</v>
      </c>
      <c r="B1013" s="836">
        <v>829</v>
      </c>
      <c r="C1013" s="837" t="s">
        <v>5032</v>
      </c>
    </row>
    <row r="1014" spans="1:3" x14ac:dyDescent="0.25">
      <c r="A1014" s="829"/>
      <c r="B1014" s="838">
        <v>82911</v>
      </c>
      <c r="C1014" s="839" t="s">
        <v>5032</v>
      </c>
    </row>
    <row r="1015" spans="1:3" x14ac:dyDescent="0.25">
      <c r="A1015" s="829">
        <f>A1016+A1021</f>
        <v>0</v>
      </c>
      <c r="B1015" s="834">
        <v>83</v>
      </c>
      <c r="C1015" s="835" t="s">
        <v>5033</v>
      </c>
    </row>
    <row r="1016" spans="1:3" outlineLevel="1" x14ac:dyDescent="0.25">
      <c r="A1016" s="829">
        <f>SUM(A1017:A1020)</f>
        <v>0</v>
      </c>
      <c r="B1016" s="836">
        <v>831</v>
      </c>
      <c r="C1016" s="837" t="s">
        <v>5034</v>
      </c>
    </row>
    <row r="1017" spans="1:3" outlineLevel="2" x14ac:dyDescent="0.25">
      <c r="A1017" s="829"/>
      <c r="B1017" s="838">
        <v>83111</v>
      </c>
      <c r="C1017" s="839" t="s">
        <v>5035</v>
      </c>
    </row>
    <row r="1018" spans="1:3" outlineLevel="2" x14ac:dyDescent="0.25">
      <c r="A1018" s="829"/>
      <c r="B1018" s="838">
        <v>83121</v>
      </c>
      <c r="C1018" s="839" t="s">
        <v>5036</v>
      </c>
    </row>
    <row r="1019" spans="1:3" outlineLevel="2" x14ac:dyDescent="0.25">
      <c r="A1019" s="829"/>
      <c r="B1019" s="838">
        <v>83122</v>
      </c>
      <c r="C1019" s="839" t="s">
        <v>5037</v>
      </c>
    </row>
    <row r="1020" spans="1:3" outlineLevel="2" x14ac:dyDescent="0.25">
      <c r="A1020" s="829"/>
      <c r="B1020" s="838">
        <v>83123</v>
      </c>
      <c r="C1020" s="839" t="s">
        <v>5038</v>
      </c>
    </row>
    <row r="1021" spans="1:3" outlineLevel="1" x14ac:dyDescent="0.25">
      <c r="A1021" s="829">
        <f>A1022</f>
        <v>0</v>
      </c>
      <c r="B1021" s="836">
        <v>839</v>
      </c>
      <c r="C1021" s="837" t="s">
        <v>5039</v>
      </c>
    </row>
    <row r="1022" spans="1:3" x14ac:dyDescent="0.25">
      <c r="A1022" s="829"/>
      <c r="B1022" s="838">
        <v>83911</v>
      </c>
      <c r="C1022" s="839" t="s">
        <v>5039</v>
      </c>
    </row>
    <row r="1023" spans="1:3" x14ac:dyDescent="0.25">
      <c r="A1023" s="829">
        <f>A1024+A1030</f>
        <v>0</v>
      </c>
      <c r="B1023" s="834">
        <v>84</v>
      </c>
      <c r="C1023" s="835" t="s">
        <v>5040</v>
      </c>
    </row>
    <row r="1024" spans="1:3" outlineLevel="1" x14ac:dyDescent="0.25">
      <c r="A1024" s="829">
        <f>SUM(A1025:A1029)</f>
        <v>0</v>
      </c>
      <c r="B1024" s="836">
        <v>841</v>
      </c>
      <c r="C1024" s="837" t="s">
        <v>5040</v>
      </c>
    </row>
    <row r="1025" spans="1:3" outlineLevel="2" x14ac:dyDescent="0.25">
      <c r="A1025" s="829"/>
      <c r="B1025" s="838">
        <v>84111</v>
      </c>
      <c r="C1025" s="839" t="s">
        <v>4868</v>
      </c>
    </row>
    <row r="1026" spans="1:3" outlineLevel="2" x14ac:dyDescent="0.25">
      <c r="A1026" s="829"/>
      <c r="B1026" s="838">
        <v>84112</v>
      </c>
      <c r="C1026" s="839" t="s">
        <v>4869</v>
      </c>
    </row>
    <row r="1027" spans="1:3" outlineLevel="2" x14ac:dyDescent="0.25">
      <c r="A1027" s="829"/>
      <c r="B1027" s="838">
        <v>84121</v>
      </c>
      <c r="C1027" s="839" t="s">
        <v>4890</v>
      </c>
    </row>
    <row r="1028" spans="1:3" outlineLevel="2" x14ac:dyDescent="0.25">
      <c r="A1028" s="829"/>
      <c r="B1028" s="838">
        <v>84122</v>
      </c>
      <c r="C1028" s="839" t="s">
        <v>4891</v>
      </c>
    </row>
    <row r="1029" spans="1:3" outlineLevel="2" x14ac:dyDescent="0.25">
      <c r="A1029" s="829"/>
      <c r="B1029" s="838">
        <v>84123</v>
      </c>
      <c r="C1029" s="839" t="s">
        <v>4892</v>
      </c>
    </row>
    <row r="1030" spans="1:3" outlineLevel="1" x14ac:dyDescent="0.25">
      <c r="A1030" s="829">
        <f>A1031</f>
        <v>0</v>
      </c>
      <c r="B1030" s="836">
        <v>849</v>
      </c>
      <c r="C1030" s="837" t="s">
        <v>5041</v>
      </c>
    </row>
    <row r="1031" spans="1:3" x14ac:dyDescent="0.25">
      <c r="A1031" s="829"/>
      <c r="B1031" s="838">
        <v>84911</v>
      </c>
      <c r="C1031" s="839" t="s">
        <v>5041</v>
      </c>
    </row>
    <row r="1032" spans="1:3" x14ac:dyDescent="0.25">
      <c r="A1032" s="829">
        <f>A1033+A1038</f>
        <v>0</v>
      </c>
      <c r="B1032" s="834">
        <v>85</v>
      </c>
      <c r="C1032" s="835" t="s">
        <v>5042</v>
      </c>
    </row>
    <row r="1033" spans="1:3" outlineLevel="1" x14ac:dyDescent="0.25">
      <c r="A1033" s="829">
        <f>SUM(A1034:A1037)</f>
        <v>0</v>
      </c>
      <c r="B1033" s="836">
        <v>851</v>
      </c>
      <c r="C1033" s="837" t="s">
        <v>5043</v>
      </c>
    </row>
    <row r="1034" spans="1:3" outlineLevel="2" x14ac:dyDescent="0.25">
      <c r="A1034" s="829"/>
      <c r="B1034" s="838">
        <v>85111</v>
      </c>
      <c r="C1034" s="839" t="s">
        <v>5042</v>
      </c>
    </row>
    <row r="1035" spans="1:3" outlineLevel="2" x14ac:dyDescent="0.25">
      <c r="A1035" s="829"/>
      <c r="B1035" s="838">
        <v>85121</v>
      </c>
      <c r="C1035" s="839" t="s">
        <v>1931</v>
      </c>
    </row>
    <row r="1036" spans="1:3" outlineLevel="2" x14ac:dyDescent="0.25">
      <c r="A1036" s="829"/>
      <c r="B1036" s="838">
        <v>85122</v>
      </c>
      <c r="C1036" s="839" t="s">
        <v>4872</v>
      </c>
    </row>
    <row r="1037" spans="1:3" outlineLevel="2" x14ac:dyDescent="0.25">
      <c r="A1037" s="829"/>
      <c r="B1037" s="838">
        <v>85123</v>
      </c>
      <c r="C1037" s="839" t="s">
        <v>4873</v>
      </c>
    </row>
    <row r="1038" spans="1:3" outlineLevel="1" x14ac:dyDescent="0.25">
      <c r="A1038" s="829">
        <f>A1039</f>
        <v>0</v>
      </c>
      <c r="B1038" s="836">
        <v>859</v>
      </c>
      <c r="C1038" s="837" t="s">
        <v>5044</v>
      </c>
    </row>
    <row r="1039" spans="1:3" x14ac:dyDescent="0.25">
      <c r="A1039" s="829"/>
      <c r="B1039" s="838">
        <v>85911</v>
      </c>
      <c r="C1039" s="839" t="s">
        <v>5044</v>
      </c>
    </row>
    <row r="1040" spans="1:3" x14ac:dyDescent="0.25">
      <c r="A1040" s="829">
        <f>A1041+A1046</f>
        <v>0</v>
      </c>
      <c r="B1040" s="834">
        <v>86</v>
      </c>
      <c r="C1040" s="835" t="s">
        <v>5045</v>
      </c>
    </row>
    <row r="1041" spans="1:3" outlineLevel="1" x14ac:dyDescent="0.25">
      <c r="A1041" s="829">
        <f>SUM(A1042:A1045)</f>
        <v>0</v>
      </c>
      <c r="B1041" s="836">
        <v>861</v>
      </c>
      <c r="C1041" s="837" t="s">
        <v>5046</v>
      </c>
    </row>
    <row r="1042" spans="1:3" outlineLevel="2" x14ac:dyDescent="0.25">
      <c r="A1042" s="829"/>
      <c r="B1042" s="838">
        <v>86111</v>
      </c>
      <c r="C1042" s="839" t="s">
        <v>5047</v>
      </c>
    </row>
    <row r="1043" spans="1:3" outlineLevel="2" x14ac:dyDescent="0.25">
      <c r="A1043" s="829"/>
      <c r="B1043" s="838">
        <v>86112</v>
      </c>
      <c r="C1043" s="839" t="s">
        <v>5048</v>
      </c>
    </row>
    <row r="1044" spans="1:3" outlineLevel="2" x14ac:dyDescent="0.25">
      <c r="A1044" s="829"/>
      <c r="B1044" s="838">
        <v>86121</v>
      </c>
      <c r="C1044" s="839" t="s">
        <v>5049</v>
      </c>
    </row>
    <row r="1045" spans="1:3" outlineLevel="2" x14ac:dyDescent="0.25">
      <c r="A1045" s="829"/>
      <c r="B1045" s="838">
        <v>86122</v>
      </c>
      <c r="C1045" s="839" t="s">
        <v>4876</v>
      </c>
    </row>
    <row r="1046" spans="1:3" outlineLevel="1" x14ac:dyDescent="0.25">
      <c r="A1046" s="829">
        <f>A1047</f>
        <v>0</v>
      </c>
      <c r="B1046" s="836">
        <v>869</v>
      </c>
      <c r="C1046" s="837" t="s">
        <v>5050</v>
      </c>
    </row>
    <row r="1047" spans="1:3" x14ac:dyDescent="0.25">
      <c r="A1047" s="829"/>
      <c r="B1047" s="838">
        <v>86911</v>
      </c>
      <c r="C1047" s="839" t="s">
        <v>5050</v>
      </c>
    </row>
    <row r="1048" spans="1:3" x14ac:dyDescent="0.25">
      <c r="A1048" s="829">
        <f>A1049+A1052</f>
        <v>0</v>
      </c>
      <c r="B1048" s="834">
        <v>87</v>
      </c>
      <c r="C1048" s="835" t="s">
        <v>544</v>
      </c>
    </row>
    <row r="1049" spans="1:3" outlineLevel="1" x14ac:dyDescent="0.25">
      <c r="A1049" s="829">
        <f>SUM(A1050:A1051)</f>
        <v>0</v>
      </c>
      <c r="B1049" s="836">
        <v>871</v>
      </c>
      <c r="C1049" s="837" t="s">
        <v>544</v>
      </c>
    </row>
    <row r="1050" spans="1:3" outlineLevel="2" x14ac:dyDescent="0.25">
      <c r="A1050" s="829"/>
      <c r="B1050" s="838">
        <v>87111</v>
      </c>
      <c r="C1050" s="839" t="s">
        <v>5051</v>
      </c>
    </row>
    <row r="1051" spans="1:3" outlineLevel="2" x14ac:dyDescent="0.25">
      <c r="A1051" s="829"/>
      <c r="B1051" s="838">
        <v>87112</v>
      </c>
      <c r="C1051" s="839" t="s">
        <v>5052</v>
      </c>
    </row>
    <row r="1052" spans="1:3" outlineLevel="1" x14ac:dyDescent="0.25">
      <c r="A1052" s="829">
        <f>A1053</f>
        <v>0</v>
      </c>
      <c r="B1052" s="836">
        <v>879</v>
      </c>
      <c r="C1052" s="837" t="s">
        <v>5053</v>
      </c>
    </row>
    <row r="1053" spans="1:3" x14ac:dyDescent="0.25">
      <c r="A1053" s="829"/>
      <c r="B1053" s="838">
        <v>87911</v>
      </c>
      <c r="C1053" s="839" t="s">
        <v>5053</v>
      </c>
    </row>
    <row r="1054" spans="1:3" x14ac:dyDescent="0.25">
      <c r="A1054" s="829">
        <f>A1055+A1058</f>
        <v>0</v>
      </c>
      <c r="B1054" s="834">
        <v>88</v>
      </c>
      <c r="C1054" s="835" t="s">
        <v>5054</v>
      </c>
    </row>
    <row r="1055" spans="1:3" outlineLevel="1" x14ac:dyDescent="0.25">
      <c r="A1055" s="829">
        <f>SUM(A1056:A1057)</f>
        <v>0</v>
      </c>
      <c r="B1055" s="836">
        <v>881</v>
      </c>
      <c r="C1055" s="837" t="s">
        <v>5054</v>
      </c>
    </row>
    <row r="1056" spans="1:3" outlineLevel="2" x14ac:dyDescent="0.25">
      <c r="A1056" s="829"/>
      <c r="B1056" s="838">
        <v>88111</v>
      </c>
      <c r="C1056" s="839" t="s">
        <v>5055</v>
      </c>
    </row>
    <row r="1057" spans="1:3" outlineLevel="2" x14ac:dyDescent="0.25">
      <c r="A1057" s="829"/>
      <c r="B1057" s="838">
        <v>88121</v>
      </c>
      <c r="C1057" s="839" t="s">
        <v>5056</v>
      </c>
    </row>
    <row r="1058" spans="1:3" outlineLevel="1" x14ac:dyDescent="0.25">
      <c r="A1058" s="829">
        <f>A1059</f>
        <v>0</v>
      </c>
      <c r="B1058" s="836">
        <v>889</v>
      </c>
      <c r="C1058" s="837" t="s">
        <v>5057</v>
      </c>
    </row>
    <row r="1059" spans="1:3" x14ac:dyDescent="0.25">
      <c r="A1059" s="829"/>
      <c r="B1059" s="838">
        <v>88911</v>
      </c>
      <c r="C1059" s="839" t="s">
        <v>5057</v>
      </c>
    </row>
    <row r="1060" spans="1:3" x14ac:dyDescent="0.25">
      <c r="A1060" s="829">
        <f>A1061+A1066+A1070</f>
        <v>0</v>
      </c>
      <c r="B1060" s="834">
        <v>89</v>
      </c>
      <c r="C1060" s="835" t="s">
        <v>5058</v>
      </c>
    </row>
    <row r="1061" spans="1:3" outlineLevel="1" x14ac:dyDescent="0.25">
      <c r="A1061" s="829">
        <f>SUM(A1062:A1065)</f>
        <v>0</v>
      </c>
      <c r="B1061" s="836">
        <v>891</v>
      </c>
      <c r="C1061" s="837" t="s">
        <v>5059</v>
      </c>
    </row>
    <row r="1062" spans="1:3" outlineLevel="2" x14ac:dyDescent="0.25">
      <c r="A1062" s="829"/>
      <c r="B1062" s="838">
        <v>89111</v>
      </c>
      <c r="C1062" s="839" t="s">
        <v>5060</v>
      </c>
    </row>
    <row r="1063" spans="1:3" outlineLevel="2" x14ac:dyDescent="0.25">
      <c r="A1063" s="829"/>
      <c r="B1063" s="838">
        <v>89121</v>
      </c>
      <c r="C1063" s="839" t="s">
        <v>5061</v>
      </c>
    </row>
    <row r="1064" spans="1:3" outlineLevel="2" x14ac:dyDescent="0.25">
      <c r="A1064" s="829"/>
      <c r="B1064" s="838">
        <v>89131</v>
      </c>
      <c r="C1064" s="839" t="s">
        <v>5062</v>
      </c>
    </row>
    <row r="1065" spans="1:3" outlineLevel="2" x14ac:dyDescent="0.25">
      <c r="A1065" s="829"/>
      <c r="B1065" s="838">
        <v>89141</v>
      </c>
      <c r="C1065" s="839" t="s">
        <v>4904</v>
      </c>
    </row>
    <row r="1066" spans="1:3" outlineLevel="1" x14ac:dyDescent="0.25">
      <c r="A1066" s="829">
        <f>SUM(A1067:A1069)</f>
        <v>0</v>
      </c>
      <c r="B1066" s="836">
        <v>892</v>
      </c>
      <c r="C1066" s="837" t="s">
        <v>5063</v>
      </c>
    </row>
    <row r="1067" spans="1:3" outlineLevel="2" x14ac:dyDescent="0.25">
      <c r="A1067" s="829"/>
      <c r="B1067" s="838">
        <v>89211</v>
      </c>
      <c r="C1067" s="839" t="s">
        <v>5064</v>
      </c>
    </row>
    <row r="1068" spans="1:3" outlineLevel="2" x14ac:dyDescent="0.25">
      <c r="A1068" s="829"/>
      <c r="B1068" s="838">
        <v>89221</v>
      </c>
      <c r="C1068" s="839" t="s">
        <v>5065</v>
      </c>
    </row>
    <row r="1069" spans="1:3" outlineLevel="2" x14ac:dyDescent="0.25">
      <c r="A1069" s="829"/>
      <c r="B1069" s="838">
        <v>89231</v>
      </c>
      <c r="C1069" s="839" t="s">
        <v>5066</v>
      </c>
    </row>
    <row r="1070" spans="1:3" outlineLevel="1" x14ac:dyDescent="0.25">
      <c r="A1070" s="829">
        <f>A1071</f>
        <v>0</v>
      </c>
      <c r="B1070" s="836">
        <v>899</v>
      </c>
      <c r="C1070" s="837" t="s">
        <v>5067</v>
      </c>
    </row>
    <row r="1071" spans="1:3" x14ac:dyDescent="0.25">
      <c r="A1071" s="829"/>
      <c r="B1071" s="838">
        <v>89911</v>
      </c>
      <c r="C1071" s="839" t="s">
        <v>5067</v>
      </c>
    </row>
    <row r="1072" spans="1:3" x14ac:dyDescent="0.25">
      <c r="A1072" s="829">
        <f>A1073+A1096+A1109+A1120</f>
        <v>0</v>
      </c>
      <c r="B1072" s="832">
        <v>9</v>
      </c>
      <c r="C1072" s="833" t="s">
        <v>5068</v>
      </c>
    </row>
    <row r="1073" spans="1:3" outlineLevel="1" x14ac:dyDescent="0.25">
      <c r="A1073" s="829">
        <f>A1074+A1085+A1092+A1094</f>
        <v>0</v>
      </c>
      <c r="B1073" s="834">
        <v>91</v>
      </c>
      <c r="C1073" s="835" t="s">
        <v>5069</v>
      </c>
    </row>
    <row r="1074" spans="1:3" outlineLevel="2" x14ac:dyDescent="0.25">
      <c r="A1074" s="829">
        <f>SUM(A1075:A1084)</f>
        <v>0</v>
      </c>
      <c r="B1074" s="836">
        <v>911</v>
      </c>
      <c r="C1074" s="837" t="s">
        <v>5070</v>
      </c>
    </row>
    <row r="1075" spans="1:3" outlineLevel="3" x14ac:dyDescent="0.25">
      <c r="A1075" s="829"/>
      <c r="B1075" s="838">
        <v>91111</v>
      </c>
      <c r="C1075" s="839" t="s">
        <v>5071</v>
      </c>
    </row>
    <row r="1076" spans="1:3" outlineLevel="3" x14ac:dyDescent="0.25">
      <c r="A1076" s="829"/>
      <c r="B1076" s="838">
        <v>91112</v>
      </c>
      <c r="C1076" s="839" t="s">
        <v>5072</v>
      </c>
    </row>
    <row r="1077" spans="1:3" outlineLevel="3" x14ac:dyDescent="0.25">
      <c r="A1077" s="829"/>
      <c r="B1077" s="838">
        <v>91113</v>
      </c>
      <c r="C1077" s="839" t="s">
        <v>5073</v>
      </c>
    </row>
    <row r="1078" spans="1:3" outlineLevel="3" x14ac:dyDescent="0.25">
      <c r="A1078" s="829"/>
      <c r="B1078" s="838">
        <v>91114</v>
      </c>
      <c r="C1078" s="839" t="s">
        <v>5074</v>
      </c>
    </row>
    <row r="1079" spans="1:3" outlineLevel="3" x14ac:dyDescent="0.25">
      <c r="A1079" s="829"/>
      <c r="B1079" s="838">
        <v>91115</v>
      </c>
      <c r="C1079" s="839" t="s">
        <v>5075</v>
      </c>
    </row>
    <row r="1080" spans="1:3" outlineLevel="3" x14ac:dyDescent="0.25">
      <c r="A1080" s="829"/>
      <c r="B1080" s="838">
        <v>91121</v>
      </c>
      <c r="C1080" s="839" t="s">
        <v>5076</v>
      </c>
    </row>
    <row r="1081" spans="1:3" outlineLevel="3" x14ac:dyDescent="0.25">
      <c r="A1081" s="829"/>
      <c r="B1081" s="838">
        <v>91122</v>
      </c>
      <c r="C1081" s="839" t="s">
        <v>5077</v>
      </c>
    </row>
    <row r="1082" spans="1:3" outlineLevel="3" x14ac:dyDescent="0.25">
      <c r="A1082" s="829"/>
      <c r="B1082" s="838">
        <v>91123</v>
      </c>
      <c r="C1082" s="839" t="s">
        <v>5078</v>
      </c>
    </row>
    <row r="1083" spans="1:3" outlineLevel="3" x14ac:dyDescent="0.25">
      <c r="A1083" s="829"/>
      <c r="B1083" s="838">
        <v>91131</v>
      </c>
      <c r="C1083" s="839" t="s">
        <v>5079</v>
      </c>
    </row>
    <row r="1084" spans="1:3" outlineLevel="3" x14ac:dyDescent="0.25">
      <c r="A1084" s="829"/>
      <c r="B1084" s="838">
        <v>91132</v>
      </c>
      <c r="C1084" s="839" t="s">
        <v>5080</v>
      </c>
    </row>
    <row r="1085" spans="1:3" outlineLevel="2" x14ac:dyDescent="0.25">
      <c r="A1085" s="829">
        <f>SUM(A1086:A1091)</f>
        <v>0</v>
      </c>
      <c r="B1085" s="836">
        <v>912</v>
      </c>
      <c r="C1085" s="837" t="s">
        <v>5081</v>
      </c>
    </row>
    <row r="1086" spans="1:3" outlineLevel="3" x14ac:dyDescent="0.25">
      <c r="A1086" s="829"/>
      <c r="B1086" s="838">
        <v>91211</v>
      </c>
      <c r="C1086" s="839" t="s">
        <v>5082</v>
      </c>
    </row>
    <row r="1087" spans="1:3" outlineLevel="3" x14ac:dyDescent="0.25">
      <c r="A1087" s="829"/>
      <c r="B1087" s="838">
        <v>91212</v>
      </c>
      <c r="C1087" s="839" t="s">
        <v>5083</v>
      </c>
    </row>
    <row r="1088" spans="1:3" outlineLevel="3" x14ac:dyDescent="0.25">
      <c r="A1088" s="829"/>
      <c r="B1088" s="838">
        <v>91221</v>
      </c>
      <c r="C1088" s="839" t="s">
        <v>5084</v>
      </c>
    </row>
    <row r="1089" spans="1:3" outlineLevel="3" x14ac:dyDescent="0.25">
      <c r="A1089" s="829"/>
      <c r="B1089" s="838">
        <v>91222</v>
      </c>
      <c r="C1089" s="839" t="s">
        <v>5085</v>
      </c>
    </row>
    <row r="1090" spans="1:3" outlineLevel="3" x14ac:dyDescent="0.25">
      <c r="A1090" s="829"/>
      <c r="B1090" s="838">
        <v>91223</v>
      </c>
      <c r="C1090" s="839" t="s">
        <v>5086</v>
      </c>
    </row>
    <row r="1091" spans="1:3" outlineLevel="3" x14ac:dyDescent="0.25">
      <c r="A1091" s="829"/>
      <c r="B1091" s="838">
        <v>91224</v>
      </c>
      <c r="C1091" s="839" t="s">
        <v>5087</v>
      </c>
    </row>
    <row r="1092" spans="1:3" outlineLevel="2" x14ac:dyDescent="0.25">
      <c r="A1092" s="829">
        <f>A1093</f>
        <v>0</v>
      </c>
      <c r="B1092" s="836">
        <v>913</v>
      </c>
      <c r="C1092" s="837" t="s">
        <v>5088</v>
      </c>
    </row>
    <row r="1093" spans="1:3" outlineLevel="2" x14ac:dyDescent="0.25">
      <c r="A1093" s="829"/>
      <c r="B1093" s="838">
        <v>91311</v>
      </c>
      <c r="C1093" s="839" t="s">
        <v>5089</v>
      </c>
    </row>
    <row r="1094" spans="1:3" outlineLevel="2" x14ac:dyDescent="0.25">
      <c r="A1094" s="829">
        <f>A1095</f>
        <v>0</v>
      </c>
      <c r="B1094" s="836">
        <v>919</v>
      </c>
      <c r="C1094" s="837" t="s">
        <v>5090</v>
      </c>
    </row>
    <row r="1095" spans="1:3" outlineLevel="1" x14ac:dyDescent="0.25">
      <c r="A1095" s="829"/>
      <c r="B1095" s="838">
        <v>91911</v>
      </c>
      <c r="C1095" s="839" t="s">
        <v>5090</v>
      </c>
    </row>
    <row r="1096" spans="1:3" outlineLevel="1" x14ac:dyDescent="0.25">
      <c r="A1096" s="829">
        <f>A1097+A1105+A1107</f>
        <v>0</v>
      </c>
      <c r="B1096" s="834">
        <v>92</v>
      </c>
      <c r="C1096" s="835" t="s">
        <v>188</v>
      </c>
    </row>
    <row r="1097" spans="1:3" outlineLevel="2" x14ac:dyDescent="0.25">
      <c r="A1097" s="829">
        <f>SUM(A1098:A1104)</f>
        <v>0</v>
      </c>
      <c r="B1097" s="836">
        <v>921</v>
      </c>
      <c r="C1097" s="837" t="s">
        <v>5091</v>
      </c>
    </row>
    <row r="1098" spans="1:3" outlineLevel="3" x14ac:dyDescent="0.25">
      <c r="A1098" s="829"/>
      <c r="B1098" s="838">
        <v>92111</v>
      </c>
      <c r="C1098" s="839" t="s">
        <v>5092</v>
      </c>
    </row>
    <row r="1099" spans="1:3" outlineLevel="3" x14ac:dyDescent="0.25">
      <c r="A1099" s="829"/>
      <c r="B1099" s="838">
        <v>92112</v>
      </c>
      <c r="C1099" s="839" t="s">
        <v>5093</v>
      </c>
    </row>
    <row r="1100" spans="1:3" outlineLevel="3" x14ac:dyDescent="0.25">
      <c r="A1100" s="829"/>
      <c r="B1100" s="838">
        <v>92114</v>
      </c>
      <c r="C1100" s="839" t="s">
        <v>5094</v>
      </c>
    </row>
    <row r="1101" spans="1:3" outlineLevel="3" x14ac:dyDescent="0.25">
      <c r="A1101" s="829"/>
      <c r="B1101" s="838">
        <v>92121</v>
      </c>
      <c r="C1101" s="839" t="s">
        <v>5095</v>
      </c>
    </row>
    <row r="1102" spans="1:3" outlineLevel="3" x14ac:dyDescent="0.25">
      <c r="A1102" s="829"/>
      <c r="B1102" s="838">
        <v>92122</v>
      </c>
      <c r="C1102" s="839" t="s">
        <v>5096</v>
      </c>
    </row>
    <row r="1103" spans="1:3" outlineLevel="3" x14ac:dyDescent="0.25">
      <c r="A1103" s="829"/>
      <c r="B1103" s="838">
        <v>92131</v>
      </c>
      <c r="C1103" s="839" t="s">
        <v>5097</v>
      </c>
    </row>
    <row r="1104" spans="1:3" outlineLevel="3" x14ac:dyDescent="0.25">
      <c r="A1104" s="829"/>
      <c r="B1104" s="838">
        <v>92132</v>
      </c>
      <c r="C1104" s="839" t="s">
        <v>5098</v>
      </c>
    </row>
    <row r="1105" spans="1:3" outlineLevel="2" x14ac:dyDescent="0.25">
      <c r="A1105" s="829">
        <f>A1106</f>
        <v>0</v>
      </c>
      <c r="B1105" s="836">
        <v>922</v>
      </c>
      <c r="C1105" s="837" t="s">
        <v>5099</v>
      </c>
    </row>
    <row r="1106" spans="1:3" outlineLevel="2" x14ac:dyDescent="0.25">
      <c r="A1106" s="829"/>
      <c r="B1106" s="838">
        <v>92211</v>
      </c>
      <c r="C1106" s="839" t="s">
        <v>5100</v>
      </c>
    </row>
    <row r="1107" spans="1:3" outlineLevel="2" x14ac:dyDescent="0.25">
      <c r="A1107" s="829">
        <f>A1108</f>
        <v>0</v>
      </c>
      <c r="B1107" s="836">
        <v>929</v>
      </c>
      <c r="C1107" s="837" t="s">
        <v>5101</v>
      </c>
    </row>
    <row r="1108" spans="1:3" outlineLevel="1" x14ac:dyDescent="0.25">
      <c r="A1108" s="829"/>
      <c r="B1108" s="838">
        <v>92911</v>
      </c>
      <c r="C1108" s="839" t="s">
        <v>5101</v>
      </c>
    </row>
    <row r="1109" spans="1:3" outlineLevel="1" x14ac:dyDescent="0.25">
      <c r="A1109" s="829">
        <f>A1110+A1118</f>
        <v>0</v>
      </c>
      <c r="B1109" s="834">
        <v>93</v>
      </c>
      <c r="C1109" s="835" t="s">
        <v>5102</v>
      </c>
    </row>
    <row r="1110" spans="1:3" outlineLevel="2" x14ac:dyDescent="0.25">
      <c r="A1110" s="829">
        <f>SUM(A1111:A1117)</f>
        <v>0</v>
      </c>
      <c r="B1110" s="836">
        <v>931</v>
      </c>
      <c r="C1110" s="837" t="s">
        <v>5103</v>
      </c>
    </row>
    <row r="1111" spans="1:3" outlineLevel="3" x14ac:dyDescent="0.25">
      <c r="A1111" s="829"/>
      <c r="B1111" s="838">
        <v>93111</v>
      </c>
      <c r="C1111" s="839" t="s">
        <v>5104</v>
      </c>
    </row>
    <row r="1112" spans="1:3" outlineLevel="3" x14ac:dyDescent="0.25">
      <c r="A1112" s="829"/>
      <c r="B1112" s="838">
        <v>93121</v>
      </c>
      <c r="C1112" s="839" t="s">
        <v>5105</v>
      </c>
    </row>
    <row r="1113" spans="1:3" outlineLevel="3" x14ac:dyDescent="0.25">
      <c r="A1113" s="829"/>
      <c r="B1113" s="838">
        <v>93122</v>
      </c>
      <c r="C1113" s="839" t="s">
        <v>5106</v>
      </c>
    </row>
    <row r="1114" spans="1:3" outlineLevel="3" x14ac:dyDescent="0.25">
      <c r="A1114" s="829"/>
      <c r="B1114" s="838">
        <v>93123</v>
      </c>
      <c r="C1114" s="839" t="s">
        <v>5107</v>
      </c>
    </row>
    <row r="1115" spans="1:3" outlineLevel="3" x14ac:dyDescent="0.25">
      <c r="A1115" s="829"/>
      <c r="B1115" s="838">
        <v>93124</v>
      </c>
      <c r="C1115" s="839" t="s">
        <v>5108</v>
      </c>
    </row>
    <row r="1116" spans="1:3" outlineLevel="3" x14ac:dyDescent="0.25">
      <c r="A1116" s="829"/>
      <c r="B1116" s="838">
        <v>93125</v>
      </c>
      <c r="C1116" s="839" t="s">
        <v>5109</v>
      </c>
    </row>
    <row r="1117" spans="1:3" outlineLevel="3" x14ac:dyDescent="0.25">
      <c r="A1117" s="829"/>
      <c r="B1117" s="838">
        <v>93131</v>
      </c>
      <c r="C1117" s="839" t="s">
        <v>5110</v>
      </c>
    </row>
    <row r="1118" spans="1:3" outlineLevel="2" x14ac:dyDescent="0.25">
      <c r="A1118" s="829">
        <f>A1119</f>
        <v>0</v>
      </c>
      <c r="B1118" s="836">
        <v>939</v>
      </c>
      <c r="C1118" s="837" t="s">
        <v>5111</v>
      </c>
    </row>
    <row r="1119" spans="1:3" outlineLevel="1" x14ac:dyDescent="0.25">
      <c r="A1119" s="829"/>
      <c r="B1119" s="838">
        <v>93911</v>
      </c>
      <c r="C1119" s="839" t="s">
        <v>5111</v>
      </c>
    </row>
    <row r="1120" spans="1:3" outlineLevel="1" x14ac:dyDescent="0.25">
      <c r="A1120" s="829">
        <f>A1121+A1126</f>
        <v>0</v>
      </c>
      <c r="B1120" s="834">
        <v>94</v>
      </c>
      <c r="C1120" s="835" t="s">
        <v>5112</v>
      </c>
    </row>
    <row r="1121" spans="1:3" outlineLevel="2" x14ac:dyDescent="0.25">
      <c r="A1121" s="829">
        <f>SUM(A1122:A1125)</f>
        <v>0</v>
      </c>
      <c r="B1121" s="836">
        <v>941</v>
      </c>
      <c r="C1121" s="837" t="s">
        <v>5113</v>
      </c>
    </row>
    <row r="1122" spans="1:3" outlineLevel="3" x14ac:dyDescent="0.25">
      <c r="A1122" s="829"/>
      <c r="B1122" s="838">
        <v>94111</v>
      </c>
      <c r="C1122" s="839" t="s">
        <v>5114</v>
      </c>
    </row>
    <row r="1123" spans="1:3" outlineLevel="3" x14ac:dyDescent="0.25">
      <c r="A1123" s="829"/>
      <c r="B1123" s="838">
        <v>94112</v>
      </c>
      <c r="C1123" s="839" t="s">
        <v>5115</v>
      </c>
    </row>
    <row r="1124" spans="1:3" outlineLevel="3" x14ac:dyDescent="0.25">
      <c r="A1124" s="829"/>
      <c r="B1124" s="838">
        <v>94121</v>
      </c>
      <c r="C1124" s="839" t="s">
        <v>5116</v>
      </c>
    </row>
    <row r="1125" spans="1:3" outlineLevel="3" x14ac:dyDescent="0.25">
      <c r="A1125" s="829"/>
      <c r="B1125" s="838">
        <v>94122</v>
      </c>
      <c r="C1125" s="839" t="s">
        <v>5117</v>
      </c>
    </row>
    <row r="1126" spans="1:3" outlineLevel="2" x14ac:dyDescent="0.25">
      <c r="A1126" s="829">
        <f>A1127</f>
        <v>0</v>
      </c>
      <c r="B1126" s="836">
        <v>949</v>
      </c>
      <c r="C1126" s="837" t="s">
        <v>5118</v>
      </c>
    </row>
    <row r="1127" spans="1:3" x14ac:dyDescent="0.25">
      <c r="A1127" s="829"/>
      <c r="B1127" s="838">
        <v>94911</v>
      </c>
      <c r="C1127" s="839" t="s">
        <v>5118</v>
      </c>
    </row>
  </sheetData>
  <sheetProtection password="CC3D" sheet="1" sort="0" autoFilter="0"/>
  <autoFilter ref="B2:C1127" xr:uid="{AEE64AE7-9319-479D-A81A-290AFAEA42B7}"/>
  <pageMargins left="0.70866141732283472" right="0.70866141732283472" top="0.82677165354330717" bottom="0.78740157480314965" header="0.31496062992125984" footer="0.31496062992125984"/>
  <pageSetup paperSize="9" scale="96" fitToHeight="0" orientation="portrait" r:id="rId1"/>
  <headerFooter>
    <oddHeader>&amp;L&amp;"Arial,Standard"15.06.2022&amp;C&amp;"Arial,Standard"Parameterliste
&amp;"Arial,Fett"RBK-Nutzungscodes&amp;R&amp;G</oddHeader>
    <oddFooter>&amp;L&amp;"Arial,Standard"&amp;8Katalog Nutzungscodes,
Version 2.0 vom 13.07.2020
RBK Neubau - DIN 277:2016-1&amp;C&amp;"Arial,Standard"&amp;8Quelle:
Vermögen und Bau Baden-Württemberg - Betriebsleitung
(IWB) Freiburg&amp;R&amp;"Arial,Standard"&amp;P von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06CEC-B0D5-49ED-8AC3-53FA334A0FA1}">
  <sheetPr codeName="Tabelle8"/>
  <dimension ref="A1:B11"/>
  <sheetViews>
    <sheetView workbookViewId="0">
      <selection activeCell="A12" sqref="A12:XFD1048576"/>
    </sheetView>
  </sheetViews>
  <sheetFormatPr baseColWidth="10" defaultColWidth="0" defaultRowHeight="15" zeroHeight="1" x14ac:dyDescent="0.25"/>
  <cols>
    <col min="1" max="1" width="6.5703125" style="546" bestFit="1" customWidth="1"/>
    <col min="2" max="2" width="6.140625" style="546" bestFit="1" customWidth="1"/>
    <col min="3" max="16384" width="11.42578125" style="546" hidden="1"/>
  </cols>
  <sheetData>
    <row r="1" spans="1:2" x14ac:dyDescent="0.25">
      <c r="A1" s="546" t="s">
        <v>4054</v>
      </c>
      <c r="B1" s="546" t="s">
        <v>4048</v>
      </c>
    </row>
    <row r="2" spans="1:2" x14ac:dyDescent="0.25">
      <c r="A2" s="547" t="s">
        <v>47</v>
      </c>
      <c r="B2" s="547" t="s">
        <v>47</v>
      </c>
    </row>
    <row r="3" spans="1:2" x14ac:dyDescent="0.25">
      <c r="A3" s="547">
        <v>1</v>
      </c>
      <c r="B3" s="547">
        <v>0</v>
      </c>
    </row>
    <row r="4" spans="1:2" x14ac:dyDescent="0.25">
      <c r="A4" s="547">
        <v>2</v>
      </c>
      <c r="B4" s="547">
        <v>100</v>
      </c>
    </row>
    <row r="5" spans="1:2" x14ac:dyDescent="0.25">
      <c r="A5" s="547">
        <v>3</v>
      </c>
      <c r="B5" s="547">
        <v>200</v>
      </c>
    </row>
    <row r="6" spans="1:2" x14ac:dyDescent="0.25">
      <c r="A6" s="547">
        <v>4</v>
      </c>
      <c r="B6" s="547">
        <v>200</v>
      </c>
    </row>
    <row r="7" spans="1:2" x14ac:dyDescent="0.25">
      <c r="A7" s="547">
        <v>5</v>
      </c>
      <c r="B7" s="547">
        <v>300</v>
      </c>
    </row>
    <row r="8" spans="1:2" x14ac:dyDescent="0.25">
      <c r="A8" s="547">
        <v>6</v>
      </c>
      <c r="B8" s="547">
        <v>400</v>
      </c>
    </row>
    <row r="9" spans="1:2" x14ac:dyDescent="0.25">
      <c r="A9" s="547">
        <v>7</v>
      </c>
      <c r="B9" s="547">
        <v>400</v>
      </c>
    </row>
    <row r="10" spans="1:2" x14ac:dyDescent="0.25">
      <c r="A10" s="547">
        <v>8</v>
      </c>
      <c r="B10" s="547">
        <v>500</v>
      </c>
    </row>
    <row r="11" spans="1:2" x14ac:dyDescent="0.25">
      <c r="A11" s="547">
        <v>9</v>
      </c>
      <c r="B11" s="547">
        <v>500</v>
      </c>
    </row>
  </sheetData>
  <sheetProtection password="CC20" sheet="1" objects="1" scenarios="1"/>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dimension ref="A1:AA4"/>
  <sheetViews>
    <sheetView workbookViewId="0">
      <selection activeCell="AA5" sqref="AA5"/>
    </sheetView>
  </sheetViews>
  <sheetFormatPr baseColWidth="10" defaultColWidth="10.7109375" defaultRowHeight="15" x14ac:dyDescent="0.25"/>
  <sheetData>
    <row r="1" spans="1:27" ht="22.5" x14ac:dyDescent="0.25">
      <c r="A1" s="539" t="s">
        <v>1451</v>
      </c>
      <c r="B1" s="973" t="s">
        <v>1455</v>
      </c>
      <c r="C1" s="973"/>
      <c r="D1" s="973"/>
      <c r="E1" s="973"/>
      <c r="F1" s="973"/>
      <c r="G1" s="973"/>
      <c r="H1" s="973"/>
      <c r="I1" s="973"/>
      <c r="J1" s="973"/>
      <c r="K1" s="539" t="s">
        <v>1475</v>
      </c>
      <c r="L1" s="539" t="s">
        <v>1478</v>
      </c>
      <c r="M1" s="973" t="s">
        <v>1481</v>
      </c>
      <c r="N1" s="973"/>
      <c r="O1" s="973"/>
      <c r="P1" s="973"/>
      <c r="Q1" s="973"/>
      <c r="R1" s="973"/>
      <c r="S1" s="973"/>
      <c r="T1" s="973"/>
      <c r="U1" s="974" t="s">
        <v>1498</v>
      </c>
      <c r="V1" s="974"/>
      <c r="W1" s="974"/>
      <c r="X1" s="974"/>
      <c r="Y1" s="974"/>
      <c r="Z1" s="974"/>
      <c r="AA1" s="974"/>
    </row>
    <row r="2" spans="1:27" ht="22.5" x14ac:dyDescent="0.25">
      <c r="A2" s="530" t="s">
        <v>1452</v>
      </c>
      <c r="B2" s="530" t="s">
        <v>1456</v>
      </c>
      <c r="C2" s="530" t="s">
        <v>1458</v>
      </c>
      <c r="D2" s="530" t="s">
        <v>1460</v>
      </c>
      <c r="E2" s="530" t="s">
        <v>1463</v>
      </c>
      <c r="F2" s="530" t="s">
        <v>1465</v>
      </c>
      <c r="G2" s="530" t="s">
        <v>1467</v>
      </c>
      <c r="H2" s="530" t="s">
        <v>1469</v>
      </c>
      <c r="I2" s="530" t="s">
        <v>1471</v>
      </c>
      <c r="J2" s="530" t="s">
        <v>1473</v>
      </c>
      <c r="K2" s="530" t="s">
        <v>1476</v>
      </c>
      <c r="L2" s="530" t="s">
        <v>1479</v>
      </c>
      <c r="M2" s="530" t="s">
        <v>1482</v>
      </c>
      <c r="N2" s="530" t="s">
        <v>1484</v>
      </c>
      <c r="O2" s="530" t="s">
        <v>1486</v>
      </c>
      <c r="P2" s="530" t="s">
        <v>1488</v>
      </c>
      <c r="Q2" s="530" t="s">
        <v>1490</v>
      </c>
      <c r="R2" s="530" t="s">
        <v>1492</v>
      </c>
      <c r="S2" s="530" t="s">
        <v>1494</v>
      </c>
      <c r="T2" s="530" t="s">
        <v>1496</v>
      </c>
      <c r="U2" s="530" t="s">
        <v>1499</v>
      </c>
      <c r="V2" s="531" t="s">
        <v>2113</v>
      </c>
      <c r="W2" s="532" t="s">
        <v>2114</v>
      </c>
      <c r="X2" s="532" t="s">
        <v>2115</v>
      </c>
      <c r="Y2" s="532" t="s">
        <v>2116</v>
      </c>
      <c r="Z2" s="532" t="s">
        <v>2117</v>
      </c>
      <c r="AA2" s="533" t="s">
        <v>2118</v>
      </c>
    </row>
    <row r="3" spans="1:27" ht="45" x14ac:dyDescent="0.25">
      <c r="A3" s="534" t="s">
        <v>1453</v>
      </c>
      <c r="B3" s="534" t="s">
        <v>1457</v>
      </c>
      <c r="C3" s="534" t="s">
        <v>1459</v>
      </c>
      <c r="D3" s="534" t="s">
        <v>1461</v>
      </c>
      <c r="E3" s="534" t="s">
        <v>1464</v>
      </c>
      <c r="F3" s="534" t="s">
        <v>1466</v>
      </c>
      <c r="G3" s="534" t="s">
        <v>1468</v>
      </c>
      <c r="H3" s="534" t="s">
        <v>1470</v>
      </c>
      <c r="I3" s="534" t="s">
        <v>1472</v>
      </c>
      <c r="J3" s="534" t="s">
        <v>1474</v>
      </c>
      <c r="K3" s="534" t="s">
        <v>1477</v>
      </c>
      <c r="L3" s="534" t="s">
        <v>1480</v>
      </c>
      <c r="M3" s="534" t="s">
        <v>1483</v>
      </c>
      <c r="N3" s="534" t="s">
        <v>1485</v>
      </c>
      <c r="O3" s="534" t="s">
        <v>1487</v>
      </c>
      <c r="P3" s="534" t="s">
        <v>1489</v>
      </c>
      <c r="Q3" s="534" t="s">
        <v>1491</v>
      </c>
      <c r="R3" s="534" t="s">
        <v>1493</v>
      </c>
      <c r="S3" s="534" t="s">
        <v>1495</v>
      </c>
      <c r="T3" s="534" t="s">
        <v>1497</v>
      </c>
      <c r="U3" s="534" t="s">
        <v>1500</v>
      </c>
      <c r="V3" s="534" t="s">
        <v>1500</v>
      </c>
      <c r="W3" s="529" t="s">
        <v>1500</v>
      </c>
      <c r="X3" s="529" t="s">
        <v>1500</v>
      </c>
      <c r="Y3" s="529" t="s">
        <v>1500</v>
      </c>
      <c r="Z3" s="529" t="s">
        <v>1500</v>
      </c>
      <c r="AA3" s="529" t="s">
        <v>1500</v>
      </c>
    </row>
    <row r="4" spans="1:27" x14ac:dyDescent="0.25">
      <c r="A4" t="e">
        <f>VLOOKUP("ja",#REF!,1,FALSE)</f>
        <v>#REF!</v>
      </c>
      <c r="B4" t="e">
        <f>VLOOKUP("ja",#REF!,1,FALSE)</f>
        <v>#REF!</v>
      </c>
      <c r="C4" t="e">
        <f>VLOOKUP("ja",#REF!,1,FALSE)</f>
        <v>#REF!</v>
      </c>
      <c r="D4" t="e">
        <f>VLOOKUP("ja",#REF!,1,FALSE)</f>
        <v>#REF!</v>
      </c>
      <c r="E4" t="e">
        <f>VLOOKUP("ja",#REF!,1,FALSE)</f>
        <v>#REF!</v>
      </c>
      <c r="F4" t="e">
        <f>VLOOKUP("ja",#REF!,1,FALSE)</f>
        <v>#REF!</v>
      </c>
      <c r="G4" t="e">
        <f>VLOOKUP("ja",#REF!,1,FALSE)</f>
        <v>#REF!</v>
      </c>
      <c r="H4" t="e">
        <f>VLOOKUP("ja",#REF!,1,FALSE)</f>
        <v>#REF!</v>
      </c>
      <c r="I4" t="e">
        <f>VLOOKUP("ja",#REF!,1,FALSE)</f>
        <v>#REF!</v>
      </c>
      <c r="J4" t="e">
        <f>VLOOKUP("ja",#REF!,1,FALSE)</f>
        <v>#REF!</v>
      </c>
      <c r="K4" t="e">
        <f>VLOOKUP("ja",#REF!,1,FALSE)</f>
        <v>#REF!</v>
      </c>
      <c r="L4" t="e">
        <f>VLOOKUP("ja",#REF!,1,FALSE)</f>
        <v>#REF!</v>
      </c>
      <c r="M4" t="e">
        <f>VLOOKUP("ja",#REF!,1,FALSE)</f>
        <v>#REF!</v>
      </c>
      <c r="N4" t="e">
        <f>VLOOKUP("ja",#REF!,1,FALSE)</f>
        <v>#REF!</v>
      </c>
      <c r="O4" t="e">
        <f>VLOOKUP("ja",#REF!,1,FALSE)</f>
        <v>#REF!</v>
      </c>
      <c r="P4" t="e">
        <f>VLOOKUP("ja",#REF!,1,FALSE)</f>
        <v>#REF!</v>
      </c>
      <c r="Q4" t="e">
        <f>VLOOKUP("ja",#REF!,1,FALSE)</f>
        <v>#REF!</v>
      </c>
      <c r="R4" t="e">
        <f>VLOOKUP("ja",#REF!,1,FALSE)</f>
        <v>#REF!</v>
      </c>
      <c r="S4" t="e">
        <f>VLOOKUP("ja",#REF!,1,FALSE)</f>
        <v>#REF!</v>
      </c>
      <c r="T4" t="e">
        <f>VLOOKUP("ja",#REF!,1,FALSE)</f>
        <v>#REF!</v>
      </c>
      <c r="U4" t="e">
        <f>VLOOKUP("ja",#REF!,1,FALSE)</f>
        <v>#REF!</v>
      </c>
      <c r="V4" t="e">
        <f>VLOOKUP("ja",#REF!,1,FALSE)</f>
        <v>#REF!</v>
      </c>
      <c r="W4" t="e">
        <f>VLOOKUP("ja",#REF!,1,FALSE)</f>
        <v>#REF!</v>
      </c>
      <c r="X4" t="e">
        <f>VLOOKUP("ja",#REF!,1,FALSE)</f>
        <v>#REF!</v>
      </c>
      <c r="Y4" t="e">
        <f>VLOOKUP("ja",#REF!,1,FALSE)</f>
        <v>#REF!</v>
      </c>
      <c r="Z4" t="e">
        <f>VLOOKUP("ja",#REF!,1,FALSE)</f>
        <v>#REF!</v>
      </c>
      <c r="AA4" t="e">
        <f>VLOOKUP("ja",#REF!,1,FALSE)</f>
        <v>#REF!</v>
      </c>
    </row>
  </sheetData>
  <customSheetViews>
    <customSheetView guid="{8B596969-B225-4F87-BDF4-0997D2FD9175}" state="hidden">
      <selection activeCell="AA5" sqref="AA5"/>
      <pageMargins left="0" right="0" top="0" bottom="0" header="0" footer="0"/>
    </customSheetView>
  </customSheetViews>
  <mergeCells count="3">
    <mergeCell ref="B1:J1"/>
    <mergeCell ref="M1:T1"/>
    <mergeCell ref="U1:AA1"/>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580FB7F57D9CC4D9AEC9B5D165CF8D7" ma:contentTypeVersion="20" ma:contentTypeDescription="Ein neues Dokument erstellen." ma:contentTypeScope="" ma:versionID="f66e8d77af5006de430e154fb8269e44">
  <xsd:schema xmlns:xsd="http://www.w3.org/2001/XMLSchema" xmlns:xs="http://www.w3.org/2001/XMLSchema" xmlns:p="http://schemas.microsoft.com/office/2006/metadata/properties" xmlns:ns2="d68c08c4-c20e-41a0-8609-5551f86e2b18" xmlns:ns3="7e1da9f9-4d5a-4b46-8a6b-64ab64d5b630" targetNamespace="http://schemas.microsoft.com/office/2006/metadata/properties" ma:root="true" ma:fieldsID="a4e61421a8ad763ab5f9258bd1b5b59a" ns2:_="" ns3:_="">
    <xsd:import namespace="d68c08c4-c20e-41a0-8609-5551f86e2b18"/>
    <xsd:import namespace="7e1da9f9-4d5a-4b46-8a6b-64ab64d5b630"/>
    <xsd:element name="properties">
      <xsd:complexType>
        <xsd:sequence>
          <xsd:element name="documentManagement">
            <xsd:complexType>
              <xsd:all>
                <xsd:element ref="ns2:MediaServiceMetadata" minOccurs="0"/>
                <xsd:element ref="ns2:MediaServiceFastMetadata" minOccurs="0"/>
                <xsd:element ref="ns3:TaxKeywordTaxHTField" minOccurs="0"/>
                <xsd:element ref="ns3:TaxCatchAll" minOccurs="0"/>
                <xsd:element ref="ns2:Kanal"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Ebene_1"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8c08c4-c20e-41a0-8609-5551f86e2b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Kanal" ma:index="13" nillable="true" ma:displayName="Kanal" ma:format="Dropdown" ma:internalName="Kanal">
      <xsd:simpleType>
        <xsd:restriction base="dms:Choice">
          <xsd:enumeration value="General"/>
          <xsd:enumeration value="Administration"/>
          <xsd:enumeration value="Akquisen"/>
          <xsd:enumeration value="Projekte"/>
          <xsd:enumeration value="BIM-Consulting"/>
          <xsd:enumeration value="BIM-Management"/>
          <xsd:enumeration value="BIM-Koordination"/>
          <xsd:enumeration value="Software"/>
          <xsd:enumeration value="BIM-Themenbereiche"/>
          <xsd:enumeration value="Norm_Richtlinie_Standard"/>
          <xsd:enumeration value="Schulung_Ausbildung"/>
          <xsd:enumeration value="Veranstaltung_Publikation"/>
          <xsd:enumeration value="DS_Präsentationen"/>
          <xsd:enumeration value="International"/>
          <xsd:enumeration value="Trashtalk_BIM-Solutions"/>
          <xsd:enumeration value="Power-BI_Auswertung"/>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Ebene_1" ma:index="22" nillable="true" ma:displayName="Ebene_1" ma:format="Dropdown" ma:internalName="Ebene_1">
      <xsd:simpleType>
        <xsd:restriction base="dms:Choice">
          <xsd:enumeration value="BIM-Strategie"/>
          <xsd:enumeration value="BIM-Workshops"/>
          <xsd:enumeration value="HR"/>
          <xsd:enumeration value="Marketing"/>
          <xsd:enumeration value="Businessplanung"/>
          <xsd:enumeration value="Intranet"/>
          <xsd:enumeration value="Leistungsbilder"/>
          <xsd:enumeration value="Angebot_Template"/>
          <xsd:enumeration value="Marktübersicht"/>
          <xsd:enumeration value="Angebot_Projekte"/>
          <xsd:enumeration value="Projektinformationen"/>
          <xsd:enumeration value="Sensibilisierung"/>
          <xsd:enumeration value="Strategieberatung"/>
          <xsd:enumeration value="Reifegrad"/>
          <xsd:enumeration value="Prüfung_Bundesbauvorhaben"/>
          <xsd:enumeration value="Produkthersteller"/>
          <xsd:enumeration value="AIA"/>
          <xsd:enumeration value="BAP"/>
          <xsd:enumeration value="Glossar"/>
          <xsd:enumeration value="BIM_QM"/>
          <xsd:enumeration value="BIM_GCM"/>
          <xsd:enumeration value="BIM_PM"/>
          <xsd:enumeration value="Lizenz_Informationen"/>
          <xsd:enumeration value="Revit"/>
          <xsd:enumeration value="Solibri"/>
          <xsd:enumeration value="Navisworks"/>
          <xsd:enumeration value="BIMcollab"/>
          <xsd:enumeration value="BIM4YOU"/>
          <xsd:enumeration value="3D"/>
          <xsd:enumeration value="4D_5D"/>
          <xsd:enumeration value="AR_VR"/>
          <xsd:enumeration value="7D_Raumbuch_CAFM"/>
          <xsd:enumeration value="Bestandserfassung"/>
          <xsd:enumeration value="BIM_und_PM"/>
          <xsd:enumeration value="BIM_und_FM"/>
          <xsd:enumeration value="BIM_und_Recht"/>
          <xsd:enumeration value="BIM_und_TWB"/>
          <xsd:enumeration value="Case_Studies"/>
          <xsd:enumeration value="BIM_Blog"/>
          <xsd:enumeration value="VDI"/>
          <xsd:enumeration value="DIN_EN_ISO"/>
          <xsd:enumeration value="SIA"/>
          <xsd:enumeration value="ArchKammer"/>
          <xsd:enumeration value="BMVI_BIM4INFRA"/>
          <xsd:enumeration value="DB_Station_Service"/>
          <xsd:enumeration value="Bauen_Digital_Schweiz"/>
          <xsd:enumeration value="Politik_Bund"/>
          <xsd:enumeration value="Markt"/>
          <xsd:enumeration value="International"/>
          <xsd:enumeration value="DS_Intern"/>
          <xsd:enumeration value="DS_Extern"/>
          <xsd:enumeration value="DS_Abschlussarbeiten"/>
          <xsd:enumeration value="Extern"/>
          <xsd:enumeration value="Masterpräsentation"/>
          <xsd:enumeration value="Projektreferenzen"/>
          <xsd:enumeration value="Lebensläufe"/>
          <xsd:enumeration value="Branchen"/>
          <xsd:enumeration value="Präsentationen"/>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1da9f9-4d5a-4b46-8a6b-64ab64d5b630"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Unternehmensstichwörter" ma:readOnly="false" ma:fieldId="{23f27201-bee3-471e-b2e7-b64fd8b7ca38}" ma:taxonomyMulti="true" ma:sspId="b0a2ce1a-3622-485d-a8b2-e26fba77705d"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8b08eb54-a02b-46cf-9399-494e078abdae}" ma:internalName="TaxCatchAll" ma:showField="CatchAllData" ma:web="7e1da9f9-4d5a-4b46-8a6b-64ab64d5b630">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anal xmlns="d68c08c4-c20e-41a0-8609-5551f86e2b18">BIM-Themenbereiche</Kanal>
    <TaxCatchAll xmlns="7e1da9f9-4d5a-4b46-8a6b-64ab64d5b630"/>
    <Ebene_1 xmlns="d68c08c4-c20e-41a0-8609-5551f86e2b18" xsi:nil="true"/>
    <TaxKeywordTaxHTField xmlns="7e1da9f9-4d5a-4b46-8a6b-64ab64d5b630">
      <Terms xmlns="http://schemas.microsoft.com/office/infopath/2007/PartnerControls">
        <TermInfo xmlns="http://schemas.microsoft.com/office/infopath/2007/PartnerControls">
          <TermName xmlns="http://schemas.microsoft.com/office/infopath/2007/PartnerControls">BIM</TermName>
          <TermId xmlns="http://schemas.microsoft.com/office/infopath/2007/PartnerControls">11111111-1111-1111-1111-111111111111</TermId>
        </TermInfo>
      </Terms>
    </TaxKeywordTaxHTField>
    <SharedWithUsers xmlns="7e1da9f9-4d5a-4b46-8a6b-64ab64d5b630">
      <UserInfo>
        <DisplayName>Müller, Georg Bernhard</DisplayName>
        <AccountId>187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ABE326-9A43-4B08-BC02-48E954F3CC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8c08c4-c20e-41a0-8609-5551f86e2b18"/>
    <ds:schemaRef ds:uri="7e1da9f9-4d5a-4b46-8a6b-64ab64d5b6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1126C7-8917-42FA-843C-968919A7B647}">
  <ds:schemaRefs>
    <ds:schemaRef ds:uri="d68c08c4-c20e-41a0-8609-5551f86e2b18"/>
    <ds:schemaRef ds:uri="7e1da9f9-4d5a-4b46-8a6b-64ab64d5b63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9BF4361-8ABD-417C-9983-1C90C59358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7</vt:i4>
      </vt:variant>
    </vt:vector>
  </HeadingPairs>
  <TitlesOfParts>
    <vt:vector size="19" baseType="lpstr">
      <vt:lpstr>Klassifizierung</vt:lpstr>
      <vt:lpstr>Hinweise</vt:lpstr>
      <vt:lpstr>Globale Attribute</vt:lpstr>
      <vt:lpstr>bauteilspez. Attribute</vt:lpstr>
      <vt:lpstr>OKS-AKS</vt:lpstr>
      <vt:lpstr>Geschossbezeichnung</vt:lpstr>
      <vt:lpstr>RBK-Nutzungscodes</vt:lpstr>
      <vt:lpstr>Hintergrund</vt:lpstr>
      <vt:lpstr>Tabelle1</vt:lpstr>
      <vt:lpstr>Tabelle3</vt:lpstr>
      <vt:lpstr>Katalog - Allgemeine Attribute</vt:lpstr>
      <vt:lpstr>Katalog - spez. Attribute</vt:lpstr>
      <vt:lpstr>'bauteilspez. Attribute'!Druckbereich</vt:lpstr>
      <vt:lpstr>'Globale Attribute'!Druckbereich</vt:lpstr>
      <vt:lpstr>Hinweise!Druckbereich</vt:lpstr>
      <vt:lpstr>'RBK-Nutzungscodes'!Druckbereich</vt:lpstr>
      <vt:lpstr>'bauteilspez. Attribute'!Drucktitel</vt:lpstr>
      <vt:lpstr>'Globale Attribute'!Drucktitel</vt:lpstr>
      <vt:lpstr>'RBK-Nutzungscodes'!Drucktitel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BLB NRW Parameterliste (AIR)</dc:title>
  <dc:subject/>
  <dc:creator>Ahlers Christoph (BLB Z)</dc:creator>
  <cp:keywords>BIM</cp:keywords>
  <dc:description/>
  <cp:lastModifiedBy>Hartmann Anke (BLB Z)</cp:lastModifiedBy>
  <cp:revision/>
  <cp:lastPrinted>2021-12-22T10:34:12Z</cp:lastPrinted>
  <dcterms:created xsi:type="dcterms:W3CDTF">2019-08-13T16:17:46Z</dcterms:created>
  <dcterms:modified xsi:type="dcterms:W3CDTF">2023-09-07T06:49:28Z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0x0101007580FB7F57D9CC4D9AEC9B5D165CF8D7</vt:lpwstr>
  </property>
  <property fmtid="{D5CDD505-2E9C-101B-9397-08002B2CF9AE}" pid="3" name="TaxKeyword">
    <vt:lpwstr/>
  </property>
</Properties>
</file>