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02/089098_Berechnungen_Formblätter/"/>
    </mc:Choice>
  </mc:AlternateContent>
  <xr:revisionPtr revIDLastSave="1" documentId="13_ncr:1_{0C231504-7CDF-49DA-A4D7-EBE24E8FA655}" xr6:coauthVersionLast="47" xr6:coauthVersionMax="47" xr10:uidLastSave="{00AFC297-0C98-4CF6-B3DF-B587A0991A79}"/>
  <bookViews>
    <workbookView xWindow="2868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Kennwerte'!$A$1:$I$40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3" l="1"/>
  <c r="G37" i="3"/>
  <c r="G33" i="3"/>
  <c r="G34" i="3"/>
  <c r="G35" i="3"/>
  <c r="G32" i="3"/>
  <c r="G24" i="3" l="1"/>
  <c r="G25" i="3" s="1"/>
  <c r="G28" i="3"/>
  <c r="G21" i="3" l="1"/>
  <c r="G20" i="3"/>
  <c r="G18" i="3"/>
  <c r="G15" i="3"/>
  <c r="G14" i="3"/>
  <c r="G12" i="3" l="1"/>
  <c r="G13" i="3"/>
  <c r="G11" i="3"/>
</calcChain>
</file>

<file path=xl/sharedStrings.xml><?xml version="1.0" encoding="utf-8"?>
<sst xmlns="http://schemas.openxmlformats.org/spreadsheetml/2006/main" count="111" uniqueCount="69">
  <si>
    <t>m²</t>
  </si>
  <si>
    <t>Kennzahl:</t>
  </si>
  <si>
    <t>Alle gelb markierten Felder sind vom Verfasser auszufüllen.</t>
  </si>
  <si>
    <t>IST
(Verfasser)</t>
  </si>
  <si>
    <t>1.1</t>
  </si>
  <si>
    <t>1.2</t>
  </si>
  <si>
    <t>1.4</t>
  </si>
  <si>
    <t>1.3</t>
  </si>
  <si>
    <t>Einheit</t>
  </si>
  <si>
    <t>Anmerkungen</t>
  </si>
  <si>
    <t xml:space="preserve">energetische Maßnahmen - Fenster </t>
  </si>
  <si>
    <t xml:space="preserve">energetische Maßnahmen - Dämmung </t>
  </si>
  <si>
    <t>im Zusammenhang mit den Dächern</t>
  </si>
  <si>
    <t>im Zusammenhang mit der Außenwand (Außenluft)</t>
  </si>
  <si>
    <t>€/m²</t>
  </si>
  <si>
    <t>1.5</t>
  </si>
  <si>
    <t>1.6</t>
  </si>
  <si>
    <t>Einheitswert</t>
  </si>
  <si>
    <t>im Zusammenhang mit erdberührten Bauteilen
bzw. Bauteilen über unbeheizten Kellern</t>
  </si>
  <si>
    <t>Fläche / Elemente</t>
  </si>
  <si>
    <t>Fenster (pauschal)</t>
  </si>
  <si>
    <t xml:space="preserve">Gesamtkosten - energetische Maßnahmen </t>
  </si>
  <si>
    <t>energetische Maßnahmen - Photovoltaik</t>
  </si>
  <si>
    <t>energetische Maßnahmen - Lüftungstechnik</t>
  </si>
  <si>
    <t>energetische Maßnahmen - Kälte-/Wärmeversorgung</t>
  </si>
  <si>
    <t>energetische Maßnahmen - weitere regenerative Energien / Ansätze</t>
  </si>
  <si>
    <t>Gesamtkosten der energetischer Maßnahmen</t>
  </si>
  <si>
    <t>raumstrukturelle Anpassungen</t>
  </si>
  <si>
    <t>1.7</t>
  </si>
  <si>
    <r>
      <t xml:space="preserve">Kostenaussagen zu energetischen Sanierungsmaßnahmen
</t>
    </r>
    <r>
      <rPr>
        <sz val="11"/>
        <rFont val="Segoe UI"/>
        <family val="2"/>
      </rPr>
      <t>(Kostenaussagen zu technischen Anlagen sind auf einen Lebenszyklus von 50 Jahren zu beziehen 
(gem. BNB Steckbrief 2.1.1 Lebenszykluskosten bzw. DIN 18960)</t>
    </r>
  </si>
  <si>
    <t>Erstanschaffung - Kälteversorgung</t>
  </si>
  <si>
    <t>Erstanschaffung - Wärmeversorgung</t>
  </si>
  <si>
    <t>Erstanschaffung - Lüftungstechnik</t>
  </si>
  <si>
    <t>Erstanschaffung - Photovoltaik</t>
  </si>
  <si>
    <t>Austausch - Photovoltaik (auf einen Lebenszyklus von 50 Jahren)</t>
  </si>
  <si>
    <t>Austausch - Lüftungstechnik (auf einen Lebenszyklus von 50 Jahren)</t>
  </si>
  <si>
    <t>Austausch - Wärmeversorgung (auf einen Lebenszyklus von 50 Jahren)</t>
  </si>
  <si>
    <t>Austausch - Kälteversorgung (auf einen Lebenszyklus von 50 Jahren)</t>
  </si>
  <si>
    <t>089098</t>
  </si>
  <si>
    <t>teilw. Fenster neu, teilw. Kastenfenster, teilw. Erhalt</t>
  </si>
  <si>
    <t>Überdachung Innenhof rechts, neues 3.OG Längsbau rechts, usw.</t>
  </si>
  <si>
    <t>Dämmung Kaltdach (oberste Geschossdecke)</t>
  </si>
  <si>
    <t>Dämmung Warmdach (Schrägdach Bestand)</t>
  </si>
  <si>
    <t>Dämmung Flachdach (inkl. Dachaufbau / Gründach)</t>
  </si>
  <si>
    <t>Dämmputz 30mm Innenwände</t>
  </si>
  <si>
    <t>Keller bleiben beheizt, Ergänzung Sockelheizung siehe Pkt. 1.4</t>
  </si>
  <si>
    <t>kW</t>
  </si>
  <si>
    <t>€/kW</t>
  </si>
  <si>
    <t xml:space="preserve"> </t>
  </si>
  <si>
    <t>Austauscher Kälteerzeugug siehe Wärmepumpe</t>
  </si>
  <si>
    <t>dezentrale Lüftungskomnponenten an der Fensterbrüstung und Lüftungsgeräte im Gestühl einschließlich GLT</t>
  </si>
  <si>
    <t>Austausch der Lüftungsgeräte nach 25 Jahren</t>
  </si>
  <si>
    <t>Austausch Wechselrichter nach 25 Jahren</t>
  </si>
  <si>
    <t>reversible Wärmepumpen, 18 Sonden und 300 m³ Eisspeicher plus Wärmenetz im Haus</t>
  </si>
  <si>
    <t>m³/h</t>
  </si>
  <si>
    <t>€/m³/h</t>
  </si>
  <si>
    <t>Kältepuffer und Kälteverteilung</t>
  </si>
  <si>
    <t>PVT System einschließlich Wechselrichter und hydraulischer Anbindung</t>
  </si>
  <si>
    <t>Gebäudeleittechnik mit Monitoringfunktionen und externem Zugriff</t>
  </si>
  <si>
    <t>Stck</t>
  </si>
  <si>
    <t>€/Stck</t>
  </si>
  <si>
    <t>zentrale Gebäudeleittechnik</t>
  </si>
  <si>
    <t>zur Anbindung an die GLT</t>
  </si>
  <si>
    <t>reversible Wärmepumpen, alle Pumpen</t>
  </si>
  <si>
    <t>Wärmemengen- und Stromzähler mit Anschluß an die GLT</t>
  </si>
  <si>
    <t xml:space="preserve">   Fenstermotoren mit Busaktor</t>
  </si>
  <si>
    <t xml:space="preserve">   motorische Sonnenschutzbehänge mit Lichtlenkfunktion und Busaktor</t>
  </si>
  <si>
    <t xml:space="preserve">   Wetterstation</t>
  </si>
  <si>
    <t xml:space="preserve">   Austausch Fernwärmeübergabestation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</si>
</sst>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8"/>
      <name val="Segoe UI"/>
      <family val="2"/>
    </font>
    <font>
      <sz val="11"/>
      <name val="Segoe UI"/>
      <family val="2"/>
    </font>
    <font>
      <b/>
      <sz val="10"/>
      <color rgb="FFFFFF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2" fillId="0" borderId="11" xfId="0" applyFont="1" applyBorder="1" applyAlignment="1">
      <alignment vertical="center"/>
    </xf>
    <xf numFmtId="49" fontId="0" fillId="0" borderId="6" xfId="0" applyNumberFormat="1" applyBorder="1" applyAlignment="1">
      <alignment horizontal="left" vertical="center" wrapText="1" indent="1"/>
    </xf>
    <xf numFmtId="49" fontId="0" fillId="2" borderId="6" xfId="0" applyNumberFormat="1" applyFill="1" applyBorder="1" applyAlignment="1">
      <alignment horizontal="left" vertical="center" wrapText="1" indent="1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left" vertical="center" wrapText="1" indent="1"/>
    </xf>
    <xf numFmtId="4" fontId="2" fillId="0" borderId="1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vertical="top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2" borderId="6" xfId="0" applyNumberFormat="1" applyFont="1" applyFill="1" applyBorder="1" applyAlignment="1">
      <alignment horizontal="left" vertical="center"/>
    </xf>
    <xf numFmtId="4" fontId="2" fillId="2" borderId="6" xfId="0" applyNumberFormat="1" applyFont="1" applyFill="1" applyBorder="1" applyAlignment="1">
      <alignment vertical="center"/>
    </xf>
    <xf numFmtId="44" fontId="2" fillId="0" borderId="3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4" fontId="3" fillId="2" borderId="15" xfId="0" applyNumberFormat="1" applyFont="1" applyFill="1" applyBorder="1" applyAlignment="1">
      <alignment horizontal="center" vertical="center"/>
    </xf>
    <xf numFmtId="1" fontId="1" fillId="3" borderId="7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</cellXfs>
  <cellStyles count="1"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view="pageBreakPreview" zoomScaleNormal="100" zoomScaleSheetLayoutView="100" zoomScalePageLayoutView="85" workbookViewId="0">
      <selection activeCell="B1" sqref="B1"/>
    </sheetView>
  </sheetViews>
  <sheetFormatPr baseColWidth="10" defaultColWidth="11.42578125" defaultRowHeight="14.25" x14ac:dyDescent="0.25"/>
  <cols>
    <col min="1" max="1" width="6.140625" style="13" customWidth="1"/>
    <col min="2" max="2" width="63.85546875" style="5" customWidth="1"/>
    <col min="3" max="3" width="22.28515625" style="4" customWidth="1"/>
    <col min="4" max="4" width="8.7109375" style="4" customWidth="1"/>
    <col min="5" max="5" width="22.28515625" style="4" customWidth="1"/>
    <col min="6" max="6" width="9.28515625" style="4" customWidth="1"/>
    <col min="7" max="7" width="25.28515625" style="5" customWidth="1"/>
    <col min="8" max="8" width="1.85546875" style="2" customWidth="1"/>
    <col min="9" max="9" width="70.85546875" style="5" customWidth="1"/>
    <col min="10" max="16384" width="11.42578125" style="2"/>
  </cols>
  <sheetData>
    <row r="1" spans="1:9" ht="20.25" x14ac:dyDescent="0.25">
      <c r="A1" s="7" t="s">
        <v>2</v>
      </c>
      <c r="D1" s="6"/>
      <c r="F1" s="6" t="s">
        <v>1</v>
      </c>
      <c r="G1" s="43" t="s">
        <v>38</v>
      </c>
      <c r="I1" s="1"/>
    </row>
    <row r="2" spans="1:9" ht="21" thickBot="1" x14ac:dyDescent="0.3">
      <c r="A2" s="11"/>
      <c r="I2" s="1"/>
    </row>
    <row r="3" spans="1:9" s="1" customFormat="1" ht="60" customHeight="1" thickTop="1" x14ac:dyDescent="0.25">
      <c r="A3" s="21"/>
      <c r="B3" s="40" t="s">
        <v>29</v>
      </c>
      <c r="C3" s="41"/>
      <c r="D3" s="41"/>
      <c r="E3" s="41"/>
      <c r="F3" s="41"/>
      <c r="G3" s="42"/>
    </row>
    <row r="4" spans="1:9" s="3" customFormat="1" ht="28.5" x14ac:dyDescent="0.25">
      <c r="A4" s="22" t="s">
        <v>4</v>
      </c>
      <c r="B4" s="26" t="s">
        <v>27</v>
      </c>
      <c r="C4" s="24"/>
      <c r="D4" s="24"/>
      <c r="E4" s="24"/>
      <c r="F4" s="24"/>
      <c r="G4" s="25" t="s">
        <v>3</v>
      </c>
      <c r="I4" s="23" t="s">
        <v>9</v>
      </c>
    </row>
    <row r="5" spans="1:9" ht="31.5" customHeight="1" x14ac:dyDescent="0.25">
      <c r="A5" s="12"/>
      <c r="B5" s="28" t="s">
        <v>27</v>
      </c>
      <c r="C5" s="17"/>
      <c r="D5" s="15"/>
      <c r="E5" s="17"/>
      <c r="F5" s="15"/>
      <c r="G5" s="20">
        <v>2800000</v>
      </c>
      <c r="I5" s="34" t="s">
        <v>40</v>
      </c>
    </row>
    <row r="6" spans="1:9" ht="6.75" customHeight="1" x14ac:dyDescent="0.25">
      <c r="A6" s="12"/>
      <c r="B6" s="8"/>
      <c r="C6" s="17"/>
      <c r="D6" s="9"/>
      <c r="E6" s="17"/>
      <c r="F6" s="9"/>
      <c r="G6" s="37"/>
      <c r="I6" s="17"/>
    </row>
    <row r="7" spans="1:9" s="3" customFormat="1" ht="28.5" x14ac:dyDescent="0.25">
      <c r="A7" s="22" t="s">
        <v>5</v>
      </c>
      <c r="B7" s="26" t="s">
        <v>10</v>
      </c>
      <c r="C7" s="24"/>
      <c r="D7" s="24"/>
      <c r="E7" s="24"/>
      <c r="F7" s="24"/>
      <c r="G7" s="25" t="s">
        <v>3</v>
      </c>
      <c r="I7" s="23" t="s">
        <v>9</v>
      </c>
    </row>
    <row r="8" spans="1:9" ht="30" customHeight="1" x14ac:dyDescent="0.25">
      <c r="A8" s="12"/>
      <c r="B8" s="28" t="s">
        <v>20</v>
      </c>
      <c r="C8" s="17"/>
      <c r="D8" s="15"/>
      <c r="E8" s="17"/>
      <c r="F8" s="15"/>
      <c r="G8" s="20">
        <v>2050000</v>
      </c>
      <c r="I8" s="34" t="s">
        <v>39</v>
      </c>
    </row>
    <row r="9" spans="1:9" ht="6.75" customHeight="1" x14ac:dyDescent="0.25">
      <c r="A9" s="12"/>
      <c r="B9" s="8"/>
      <c r="C9" s="17"/>
      <c r="D9" s="9"/>
      <c r="E9" s="17"/>
      <c r="F9" s="9"/>
      <c r="G9" s="37"/>
      <c r="I9" s="17"/>
    </row>
    <row r="10" spans="1:9" s="3" customFormat="1" ht="28.5" x14ac:dyDescent="0.25">
      <c r="A10" s="22" t="s">
        <v>7</v>
      </c>
      <c r="B10" s="26" t="s">
        <v>11</v>
      </c>
      <c r="C10" s="24" t="s">
        <v>19</v>
      </c>
      <c r="D10" s="24" t="s">
        <v>8</v>
      </c>
      <c r="E10" s="24" t="s">
        <v>17</v>
      </c>
      <c r="F10" s="24" t="s">
        <v>8</v>
      </c>
      <c r="G10" s="25" t="s">
        <v>3</v>
      </c>
      <c r="I10" s="23" t="s">
        <v>9</v>
      </c>
    </row>
    <row r="11" spans="1:9" ht="30" customHeight="1" x14ac:dyDescent="0.25">
      <c r="A11" s="12"/>
      <c r="B11" s="28" t="s">
        <v>12</v>
      </c>
      <c r="C11" s="18">
        <v>1200</v>
      </c>
      <c r="D11" s="15" t="s">
        <v>0</v>
      </c>
      <c r="E11" s="18">
        <v>35</v>
      </c>
      <c r="F11" s="15" t="s">
        <v>14</v>
      </c>
      <c r="G11" s="20">
        <f>SUM(C11*E11)</f>
        <v>42000</v>
      </c>
      <c r="I11" s="16" t="s">
        <v>41</v>
      </c>
    </row>
    <row r="12" spans="1:9" ht="29.25" customHeight="1" x14ac:dyDescent="0.25">
      <c r="A12" s="12"/>
      <c r="B12" s="28"/>
      <c r="C12" s="18">
        <v>500</v>
      </c>
      <c r="D12" s="15" t="s">
        <v>0</v>
      </c>
      <c r="E12" s="18">
        <v>80</v>
      </c>
      <c r="F12" s="15" t="s">
        <v>14</v>
      </c>
      <c r="G12" s="20">
        <f t="shared" ref="G12:G14" si="0">SUM(C12*E12)</f>
        <v>40000</v>
      </c>
      <c r="I12" s="16" t="s">
        <v>42</v>
      </c>
    </row>
    <row r="13" spans="1:9" ht="30" customHeight="1" x14ac:dyDescent="0.25">
      <c r="A13" s="12"/>
      <c r="B13" s="28"/>
      <c r="C13" s="18">
        <v>500</v>
      </c>
      <c r="D13" s="15" t="s">
        <v>0</v>
      </c>
      <c r="E13" s="18">
        <v>175</v>
      </c>
      <c r="F13" s="15" t="s">
        <v>14</v>
      </c>
      <c r="G13" s="20">
        <f t="shared" si="0"/>
        <v>87500</v>
      </c>
      <c r="I13" s="16" t="s">
        <v>43</v>
      </c>
    </row>
    <row r="14" spans="1:9" ht="30" customHeight="1" x14ac:dyDescent="0.25">
      <c r="A14" s="12"/>
      <c r="B14" s="28" t="s">
        <v>13</v>
      </c>
      <c r="C14" s="18">
        <v>9000</v>
      </c>
      <c r="D14" s="15" t="s">
        <v>0</v>
      </c>
      <c r="E14" s="18">
        <v>42</v>
      </c>
      <c r="F14" s="15" t="s">
        <v>14</v>
      </c>
      <c r="G14" s="20">
        <f t="shared" si="0"/>
        <v>378000</v>
      </c>
      <c r="I14" s="16" t="s">
        <v>44</v>
      </c>
    </row>
    <row r="15" spans="1:9" ht="30.75" customHeight="1" x14ac:dyDescent="0.25">
      <c r="A15" s="12"/>
      <c r="B15" s="28" t="s">
        <v>18</v>
      </c>
      <c r="C15" s="18">
        <v>1800</v>
      </c>
      <c r="D15" s="15" t="s">
        <v>0</v>
      </c>
      <c r="E15" s="18">
        <v>35</v>
      </c>
      <c r="F15" s="15" t="s">
        <v>14</v>
      </c>
      <c r="G15" s="20">
        <f>+C15*E15</f>
        <v>63000</v>
      </c>
      <c r="I15" s="16" t="s">
        <v>45</v>
      </c>
    </row>
    <row r="16" spans="1:9" ht="6.6" customHeight="1" x14ac:dyDescent="0.25">
      <c r="A16" s="12"/>
      <c r="B16" s="8"/>
      <c r="C16" s="17"/>
      <c r="D16" s="19"/>
      <c r="E16" s="17"/>
      <c r="F16" s="15"/>
      <c r="G16" s="37"/>
      <c r="I16" s="16"/>
    </row>
    <row r="17" spans="1:9" s="3" customFormat="1" ht="28.5" x14ac:dyDescent="0.25">
      <c r="A17" s="22" t="s">
        <v>6</v>
      </c>
      <c r="B17" s="26" t="s">
        <v>24</v>
      </c>
      <c r="C17" s="24"/>
      <c r="D17" s="24"/>
      <c r="E17" s="24"/>
      <c r="F17" s="24"/>
      <c r="G17" s="25" t="s">
        <v>3</v>
      </c>
      <c r="I17" s="23" t="s">
        <v>9</v>
      </c>
    </row>
    <row r="18" spans="1:9" ht="30" customHeight="1" x14ac:dyDescent="0.25">
      <c r="A18" s="12"/>
      <c r="B18" s="28" t="s">
        <v>30</v>
      </c>
      <c r="C18" s="17">
        <v>300</v>
      </c>
      <c r="D18" s="10" t="s">
        <v>46</v>
      </c>
      <c r="E18" s="17">
        <v>500</v>
      </c>
      <c r="F18" s="10" t="s">
        <v>47</v>
      </c>
      <c r="G18" s="20">
        <f>+C18*E18</f>
        <v>150000</v>
      </c>
      <c r="I18" s="16" t="s">
        <v>56</v>
      </c>
    </row>
    <row r="19" spans="1:9" ht="30" customHeight="1" x14ac:dyDescent="0.25">
      <c r="A19" s="12"/>
      <c r="B19" s="28" t="s">
        <v>37</v>
      </c>
      <c r="C19" s="17" t="s">
        <v>48</v>
      </c>
      <c r="D19" s="10" t="s">
        <v>46</v>
      </c>
      <c r="E19" s="17" t="s">
        <v>48</v>
      </c>
      <c r="F19" s="10" t="s">
        <v>47</v>
      </c>
      <c r="G19" s="20" t="s">
        <v>48</v>
      </c>
      <c r="I19" s="16" t="s">
        <v>49</v>
      </c>
    </row>
    <row r="20" spans="1:9" ht="30" customHeight="1" x14ac:dyDescent="0.25">
      <c r="A20" s="12"/>
      <c r="B20" s="28" t="s">
        <v>31</v>
      </c>
      <c r="C20" s="17">
        <v>500</v>
      </c>
      <c r="D20" s="10" t="s">
        <v>46</v>
      </c>
      <c r="E20" s="17">
        <v>2200</v>
      </c>
      <c r="F20" s="10" t="s">
        <v>47</v>
      </c>
      <c r="G20" s="20">
        <f>+C20*E20</f>
        <v>1100000</v>
      </c>
      <c r="I20" s="16" t="s">
        <v>53</v>
      </c>
    </row>
    <row r="21" spans="1:9" ht="30" customHeight="1" x14ac:dyDescent="0.25">
      <c r="A21" s="12"/>
      <c r="B21" s="28" t="s">
        <v>36</v>
      </c>
      <c r="C21" s="17">
        <v>500</v>
      </c>
      <c r="D21" s="10" t="s">
        <v>46</v>
      </c>
      <c r="E21" s="17">
        <v>1000</v>
      </c>
      <c r="F21" s="10" t="s">
        <v>47</v>
      </c>
      <c r="G21" s="20">
        <f>+C21*E21</f>
        <v>500000</v>
      </c>
      <c r="I21" s="16" t="s">
        <v>63</v>
      </c>
    </row>
    <row r="22" spans="1:9" ht="6.75" customHeight="1" x14ac:dyDescent="0.25">
      <c r="A22" s="12"/>
      <c r="B22" s="8"/>
      <c r="C22" s="17"/>
      <c r="D22" s="19"/>
      <c r="E22" s="17"/>
      <c r="F22" s="19"/>
      <c r="G22" s="37"/>
      <c r="I22" s="16"/>
    </row>
    <row r="23" spans="1:9" s="3" customFormat="1" ht="28.5" x14ac:dyDescent="0.25">
      <c r="A23" s="22" t="s">
        <v>15</v>
      </c>
      <c r="B23" s="26" t="s">
        <v>23</v>
      </c>
      <c r="C23" s="24"/>
      <c r="D23" s="24"/>
      <c r="E23" s="24"/>
      <c r="F23" s="24"/>
      <c r="G23" s="25" t="s">
        <v>3</v>
      </c>
      <c r="I23" s="23" t="s">
        <v>9</v>
      </c>
    </row>
    <row r="24" spans="1:9" ht="30" customHeight="1" x14ac:dyDescent="0.25">
      <c r="A24" s="12"/>
      <c r="B24" s="28" t="s">
        <v>32</v>
      </c>
      <c r="C24" s="17">
        <v>50000</v>
      </c>
      <c r="D24" s="14" t="s">
        <v>54</v>
      </c>
      <c r="E24" s="17">
        <v>40</v>
      </c>
      <c r="F24" s="14" t="s">
        <v>55</v>
      </c>
      <c r="G24" s="20">
        <f>+C24*E24</f>
        <v>2000000</v>
      </c>
      <c r="H24" s="5"/>
      <c r="I24" s="16" t="s">
        <v>50</v>
      </c>
    </row>
    <row r="25" spans="1:9" ht="30" customHeight="1" x14ac:dyDescent="0.25">
      <c r="A25" s="12"/>
      <c r="B25" s="28" t="s">
        <v>35</v>
      </c>
      <c r="C25" s="17"/>
      <c r="D25" s="14"/>
      <c r="E25" s="17"/>
      <c r="F25" s="14"/>
      <c r="G25" s="20">
        <f>+G24</f>
        <v>2000000</v>
      </c>
      <c r="I25" s="16" t="s">
        <v>51</v>
      </c>
    </row>
    <row r="26" spans="1:9" ht="6.75" customHeight="1" x14ac:dyDescent="0.25">
      <c r="A26" s="12"/>
      <c r="B26" s="8"/>
      <c r="C26" s="17"/>
      <c r="D26" s="9"/>
      <c r="E26" s="17"/>
      <c r="F26" s="9"/>
      <c r="G26" s="37"/>
      <c r="I26" s="16"/>
    </row>
    <row r="27" spans="1:9" s="3" customFormat="1" ht="28.5" x14ac:dyDescent="0.25">
      <c r="A27" s="22" t="s">
        <v>16</v>
      </c>
      <c r="B27" s="26" t="s">
        <v>22</v>
      </c>
      <c r="C27" s="24"/>
      <c r="D27" s="24"/>
      <c r="E27" s="24"/>
      <c r="F27" s="24"/>
      <c r="G27" s="25" t="s">
        <v>3</v>
      </c>
      <c r="I27" s="23" t="s">
        <v>9</v>
      </c>
    </row>
    <row r="28" spans="1:9" ht="30" customHeight="1" x14ac:dyDescent="0.25">
      <c r="A28" s="12"/>
      <c r="B28" s="28" t="s">
        <v>33</v>
      </c>
      <c r="C28" s="17">
        <v>2200</v>
      </c>
      <c r="D28" s="14" t="s">
        <v>0</v>
      </c>
      <c r="E28" s="17">
        <v>500</v>
      </c>
      <c r="F28" s="14" t="s">
        <v>14</v>
      </c>
      <c r="G28" s="20">
        <f>+C28*E28</f>
        <v>1100000</v>
      </c>
      <c r="I28" s="16" t="s">
        <v>57</v>
      </c>
    </row>
    <row r="29" spans="1:9" ht="30" customHeight="1" x14ac:dyDescent="0.25">
      <c r="A29" s="12"/>
      <c r="B29" s="28" t="s">
        <v>34</v>
      </c>
      <c r="C29" s="17"/>
      <c r="D29" s="14"/>
      <c r="E29" s="17"/>
      <c r="F29" s="14"/>
      <c r="G29" s="20">
        <v>160000</v>
      </c>
      <c r="I29" s="16" t="s">
        <v>52</v>
      </c>
    </row>
    <row r="30" spans="1:9" ht="6.75" customHeight="1" x14ac:dyDescent="0.25">
      <c r="A30" s="12"/>
      <c r="B30" s="8"/>
      <c r="C30" s="17"/>
      <c r="D30" s="9"/>
      <c r="E30" s="17"/>
      <c r="F30" s="9"/>
      <c r="G30" s="37"/>
      <c r="I30" s="16"/>
    </row>
    <row r="31" spans="1:9" s="3" customFormat="1" ht="28.5" x14ac:dyDescent="0.25">
      <c r="A31" s="22" t="s">
        <v>28</v>
      </c>
      <c r="B31" s="26" t="s">
        <v>25</v>
      </c>
      <c r="C31" s="24"/>
      <c r="D31" s="24"/>
      <c r="E31" s="24"/>
      <c r="F31" s="24"/>
      <c r="G31" s="25" t="s">
        <v>3</v>
      </c>
      <c r="I31" s="23" t="s">
        <v>9</v>
      </c>
    </row>
    <row r="32" spans="1:9" ht="30" customHeight="1" x14ac:dyDescent="0.25">
      <c r="A32" s="12"/>
      <c r="B32" s="29" t="s">
        <v>58</v>
      </c>
      <c r="C32" s="18">
        <v>10000</v>
      </c>
      <c r="D32" s="18" t="s">
        <v>0</v>
      </c>
      <c r="E32" s="18">
        <v>55</v>
      </c>
      <c r="F32" s="18" t="s">
        <v>14</v>
      </c>
      <c r="G32" s="20">
        <f>+C32*E32</f>
        <v>550000</v>
      </c>
      <c r="I32" s="16" t="s">
        <v>61</v>
      </c>
    </row>
    <row r="33" spans="1:9" ht="30" customHeight="1" x14ac:dyDescent="0.25">
      <c r="A33" s="12"/>
      <c r="B33" s="29" t="s">
        <v>64</v>
      </c>
      <c r="C33" s="18">
        <v>200</v>
      </c>
      <c r="D33" s="18" t="s">
        <v>59</v>
      </c>
      <c r="E33" s="18">
        <v>300</v>
      </c>
      <c r="F33" s="18" t="s">
        <v>60</v>
      </c>
      <c r="G33" s="20">
        <f>+C33*E33</f>
        <v>60000</v>
      </c>
      <c r="I33" s="16"/>
    </row>
    <row r="34" spans="1:9" ht="30" customHeight="1" x14ac:dyDescent="0.25">
      <c r="A34" s="12"/>
      <c r="B34" s="36" t="s">
        <v>65</v>
      </c>
      <c r="C34" s="18">
        <v>2000</v>
      </c>
      <c r="D34" s="18" t="s">
        <v>59</v>
      </c>
      <c r="E34" s="18">
        <v>300</v>
      </c>
      <c r="F34" s="18" t="s">
        <v>60</v>
      </c>
      <c r="G34" s="20">
        <f>+C34*E34</f>
        <v>600000</v>
      </c>
      <c r="I34" s="16" t="s">
        <v>62</v>
      </c>
    </row>
    <row r="35" spans="1:9" ht="30" customHeight="1" x14ac:dyDescent="0.25">
      <c r="A35" s="12"/>
      <c r="B35" s="35" t="s">
        <v>66</v>
      </c>
      <c r="C35" s="18">
        <v>2500</v>
      </c>
      <c r="D35" s="18" t="s">
        <v>0</v>
      </c>
      <c r="E35" s="18">
        <v>150</v>
      </c>
      <c r="F35" s="18" t="s">
        <v>14</v>
      </c>
      <c r="G35" s="20">
        <f>+C35*E35</f>
        <v>375000</v>
      </c>
      <c r="I35" s="16"/>
    </row>
    <row r="36" spans="1:9" ht="30" customHeight="1" x14ac:dyDescent="0.25">
      <c r="A36" s="12"/>
      <c r="B36" s="35" t="s">
        <v>67</v>
      </c>
      <c r="C36" s="18"/>
      <c r="D36" s="18"/>
      <c r="E36" s="18"/>
      <c r="F36" s="18"/>
      <c r="G36" s="20">
        <v>7500</v>
      </c>
      <c r="I36" s="16"/>
    </row>
    <row r="37" spans="1:9" ht="30" customHeight="1" x14ac:dyDescent="0.25">
      <c r="A37" s="12"/>
      <c r="B37" s="35" t="s">
        <v>68</v>
      </c>
      <c r="C37" s="18">
        <v>300</v>
      </c>
      <c r="D37" s="18" t="s">
        <v>46</v>
      </c>
      <c r="E37" s="18">
        <v>150</v>
      </c>
      <c r="F37" s="18" t="s">
        <v>47</v>
      </c>
      <c r="G37" s="20">
        <f>+C37*E37</f>
        <v>45000</v>
      </c>
      <c r="I37" s="16"/>
    </row>
    <row r="38" spans="1:9" ht="6.75" customHeight="1" x14ac:dyDescent="0.25">
      <c r="A38" s="12"/>
      <c r="B38" s="38"/>
      <c r="C38" s="17"/>
      <c r="D38" s="17"/>
      <c r="E38" s="17"/>
      <c r="F38" s="17"/>
      <c r="G38" s="37"/>
      <c r="I38" s="16"/>
    </row>
    <row r="39" spans="1:9" ht="46.5" customHeight="1" x14ac:dyDescent="0.25">
      <c r="A39" s="22"/>
      <c r="B39" s="26" t="s">
        <v>21</v>
      </c>
      <c r="C39" s="24"/>
      <c r="D39" s="24"/>
      <c r="E39" s="24"/>
      <c r="F39" s="24"/>
      <c r="G39" s="25" t="s">
        <v>3</v>
      </c>
      <c r="I39" s="23" t="s">
        <v>9</v>
      </c>
    </row>
    <row r="40" spans="1:9" ht="27.75" customHeight="1" thickBot="1" x14ac:dyDescent="0.3">
      <c r="A40" s="30"/>
      <c r="B40" s="31" t="s">
        <v>26</v>
      </c>
      <c r="C40" s="32"/>
      <c r="D40" s="33"/>
      <c r="E40" s="32"/>
      <c r="F40" s="33"/>
      <c r="G40" s="39">
        <f>SUM(G5+G8+G11+G14+G15+G18+G20+G24+G28+G32+G34+G35+G36+G37+G12+G13+G33)</f>
        <v>11448000</v>
      </c>
      <c r="H40" s="27"/>
      <c r="I40" s="16"/>
    </row>
    <row r="41" spans="1:9" ht="15" thickTop="1" x14ac:dyDescent="0.25"/>
  </sheetData>
  <mergeCells count="1">
    <mergeCell ref="B3:G3"/>
  </mergeCells>
  <phoneticPr fontId="4" type="noConversion"/>
  <pageMargins left="0.78740157480314965" right="0.59055118110236227" top="1.5748031496062993" bottom="0.59055118110236227" header="0.51181102362204722" footer="0.39370078740157483"/>
  <pageSetup paperSize="9" scale="39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  <ignoredErrors>
    <ignoredError sqref="G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Props1.xml><?xml version="1.0" encoding="utf-8"?>
<ds:datastoreItem xmlns:ds="http://schemas.openxmlformats.org/officeDocument/2006/customXml" ds:itemID="{10C8FF48-393D-4F9D-8FFC-DE0ECE099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0109A8-3DC8-460D-B302-B2229D9889A1}">
  <ds:schemaRefs>
    <ds:schemaRef ds:uri="http://schemas.microsoft.com/office/2006/documentManagement/types"/>
    <ds:schemaRef ds:uri="26f9a7ac-6872-4ea0-a1b5-2fde7bfb3cec"/>
    <ds:schemaRef ds:uri="961845bc-b540-44cd-b6c1-e80895590e9a"/>
    <ds:schemaRef ds:uri="http://purl.org/dc/elements/1.1/"/>
    <ds:schemaRef ds:uri="http://schemas.microsoft.com/office/2006/metadata/properties"/>
    <ds:schemaRef ds:uri="d86b1986-bb9f-4ccc-86c9-6ccf075c3c34"/>
    <ds:schemaRef ds:uri="http://schemas.microsoft.com/office/infopath/2007/PartnerControls"/>
    <ds:schemaRef ds:uri="http://purl.org/dc/terms/"/>
    <ds:schemaRef ds:uri="b7cb036a-9f2e-48b2-afd6-547dd03ece85"/>
    <ds:schemaRef ds:uri="http://schemas.openxmlformats.org/package/2006/metadata/core-properties"/>
    <ds:schemaRef ds:uri="18463d4b-1487-4e3b-a8d5-a0c716de7be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21 Formblätter Kostenaussage</dc:title>
  <dc:creator>Yücel, Merve</dc:creator>
  <cp:lastModifiedBy>Yücel, Merve</cp:lastModifiedBy>
  <cp:lastPrinted>2024-05-16T12:14:11Z</cp:lastPrinted>
  <dcterms:created xsi:type="dcterms:W3CDTF">2000-10-12T14:31:01Z</dcterms:created>
  <dcterms:modified xsi:type="dcterms:W3CDTF">2024-05-21T14:04:08Z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  <property fmtid="{D5CDD505-2E9C-101B-9397-08002B2CF9AE}" pid="5" name="Order">
    <vt:r8>30400</vt:r8>
  </property>
</Properties>
</file>