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/>
  <mc:AlternateContent xmlns:mc="http://schemas.openxmlformats.org/markup-compatibility/2006">
    <mc:Choice Requires="x15">
      <x15ac:absPath xmlns:x15ac="http://schemas.microsoft.com/office/spreadsheetml/2010/11/ac" url="https://assmanngruppe-my.sharepoint.com/personal/yuecel_assmanngruppe_com/Documents/Desktop/WB - RWTH Aachen/Vorprüfung/1018/01_Formblätter/xlsx/"/>
    </mc:Choice>
  </mc:AlternateContent>
  <xr:revisionPtr revIDLastSave="1" documentId="13_ncr:1_{AF4998BC-4307-440D-9B38-05AAC0C3AD7D}" xr6:coauthVersionLast="47" xr6:coauthVersionMax="47" xr10:uidLastSave="{684A6006-D4D3-402B-A81C-C9BD5F3D9995}"/>
  <bookViews>
    <workbookView xWindow="28680" yWindow="-120" windowWidth="29040" windowHeight="15840" xr2:uid="{00000000-000D-0000-FFFF-FFFF00000000}"/>
  </bookViews>
  <sheets>
    <sheet name="energetische Kennwerte" sheetId="3" r:id="rId1"/>
  </sheets>
  <definedNames>
    <definedName name="_xlnm.Print_Area" localSheetId="0">'energetische Kennwerte'!$A$1:$I$36</definedName>
    <definedName name="_xlnm.Print_Titles" localSheetId="0">'energetische Kennwerte'!$1:$2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6" i="3" l="1"/>
  <c r="C11" i="3"/>
  <c r="G11" i="3" s="1"/>
  <c r="C13" i="3"/>
  <c r="G13" i="3" s="1"/>
  <c r="C12" i="3"/>
  <c r="G12" i="3" s="1"/>
</calcChain>
</file>

<file path=xl/sharedStrings.xml><?xml version="1.0" encoding="utf-8"?>
<sst xmlns="http://schemas.openxmlformats.org/spreadsheetml/2006/main" count="74" uniqueCount="53">
  <si>
    <t>m²</t>
  </si>
  <si>
    <t>Kennzahl:</t>
  </si>
  <si>
    <t>Alle gelb markierten Felder sind vom Verfasser auszufüllen.</t>
  </si>
  <si>
    <t>IST
(Verfasser)</t>
  </si>
  <si>
    <t>1.1</t>
  </si>
  <si>
    <t>1.2</t>
  </si>
  <si>
    <t>1.4</t>
  </si>
  <si>
    <t>1.3</t>
  </si>
  <si>
    <t>Einheit</t>
  </si>
  <si>
    <t>Anmerkungen</t>
  </si>
  <si>
    <t xml:space="preserve">energetische Maßnahmen - Fenster </t>
  </si>
  <si>
    <t xml:space="preserve">energetische Maßnahmen - Dämmung </t>
  </si>
  <si>
    <t>im Zusammenhang mit den Dächern</t>
  </si>
  <si>
    <t>€/m²</t>
  </si>
  <si>
    <t>1.5</t>
  </si>
  <si>
    <t>1.6</t>
  </si>
  <si>
    <t>Einheitswert</t>
  </si>
  <si>
    <t>im Zusammenhang mit erdberührten Bauteilen
bzw. Bauteilen über unbeheizten Kellern</t>
  </si>
  <si>
    <t>Fläche / Elemente</t>
  </si>
  <si>
    <t>Fenster (pauschal)</t>
  </si>
  <si>
    <t xml:space="preserve">Gesamtkosten - energetische Maßnahmen </t>
  </si>
  <si>
    <t>energetische Maßnahmen - Photovoltaik</t>
  </si>
  <si>
    <t>energetische Maßnahmen - Lüftungstechnik</t>
  </si>
  <si>
    <t>energetische Maßnahmen - Kälte-/Wärmeversorgung</t>
  </si>
  <si>
    <t>energetische Maßnahmen - weitere regenerative Energien / Ansätze</t>
  </si>
  <si>
    <t>Gesamtkosten der energetischer Maßnahmen</t>
  </si>
  <si>
    <t>raumstrukturelle Anpassungen</t>
  </si>
  <si>
    <t>1.7</t>
  </si>
  <si>
    <r>
      <t xml:space="preserve">Kostenaussagen zu energetischen Sanierungsmaßnahmen
</t>
    </r>
    <r>
      <rPr>
        <sz val="11"/>
        <rFont val="Segoe UI"/>
        <family val="2"/>
      </rPr>
      <t>(Kostenaussagen zu technischen Anlagen sind auf einen Lebenszyklus von 50 Jahren zu beziehen 
(gem. BNB Steckbrief 2.1.1 Lebenszykluskosten bzw. DIN 18960)</t>
    </r>
  </si>
  <si>
    <t>Erstanschaffung - Kälteversorgung</t>
  </si>
  <si>
    <t>Erstanschaffung - Wärmeversorgung</t>
  </si>
  <si>
    <t>Erstanschaffung - Lüftungstechnik</t>
  </si>
  <si>
    <t>Erstanschaffung - Photovoltaik</t>
  </si>
  <si>
    <t>Austausch - Photovoltaik (auf einen Lebenszyklus von 50 Jahren)</t>
  </si>
  <si>
    <t>Austausch - Lüftungstechnik (auf einen Lebenszyklus von 50 Jahren)</t>
  </si>
  <si>
    <t>Austausch - Wärmeversorgung (auf einen Lebenszyklus von 50 Jahren)</t>
  </si>
  <si>
    <t>Austausch - Kälteversorgung (auf einen Lebenszyklus von 50 Jahren)</t>
  </si>
  <si>
    <t>-</t>
  </si>
  <si>
    <t>Glasdach: Neue Hülle</t>
  </si>
  <si>
    <t>Aktive und nicht aktive Panele</t>
  </si>
  <si>
    <t>Dachbegrünung+Terrasse mit Retention</t>
  </si>
  <si>
    <t>neu: 8,0 cm PUR-Wärmedämmung λBW = 0,023 W/(m*K)</t>
  </si>
  <si>
    <t>im Zusammenhang mit der Außenwand (Außenluft)</t>
  </si>
  <si>
    <t>8 cm Holzfasserdämmplatte + 2 cm Lehmputz</t>
  </si>
  <si>
    <t>EG bis 2.OG Seite Ost/Süd/West Nord Fenster mit Jalousien im Scheibezwischenraum
3.OG Austausch Alu-Fenster mit außenliengenden Sonnenschutz</t>
  </si>
  <si>
    <t>KG300, KG400 und KG500</t>
  </si>
  <si>
    <t>Gebäudeautomation und Monitoring</t>
  </si>
  <si>
    <t>Regenwassernutzungsanlage</t>
  </si>
  <si>
    <t xml:space="preserve"> Regenwassertanks 40m³ inkl. Filtersystem, Druckerhöhungsanlagen</t>
  </si>
  <si>
    <t xml:space="preserve">Austausch nach 25 Jahren, Preissteigerung 2%pa, Abzinsung 1,5% </t>
  </si>
  <si>
    <t>Austausch Wärmepumpe und Erneuerung Raumheizflächen nach 25 Jahren, Preissteigerung 2%pa, Abzinsung 1,5%</t>
  </si>
  <si>
    <t>26 cm Einblasdämmung</t>
  </si>
  <si>
    <t xml:space="preserve">Dachbegrünung ext. mit Retention (24 cm Dämmung)
Dachbegrünung ext. 
Retentionsterrasse:( Retention+24 cm Dämmung)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</si>
</sst>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7]_-;\-* #,##0.00\ [$€-407]_-;_-* &quot;-&quot;??\ [$€-407]_-;_-@_-"/>
  </numFmts>
  <fonts count="8" x14ac:knownFonts="1">
    <font>
      <sz val="10"/>
      <name val="Segoe UI"/>
      <family val="2"/>
    </font>
    <font>
      <b/>
      <sz val="14"/>
      <name val="Segoe UI"/>
      <family val="2"/>
    </font>
    <font>
      <sz val="10"/>
      <name val="Segoe UI"/>
      <family val="2"/>
    </font>
    <font>
      <b/>
      <sz val="10"/>
      <name val="Segoe UI"/>
      <family val="2"/>
    </font>
    <font>
      <sz val="8"/>
      <name val="Segoe UI"/>
      <family val="2"/>
    </font>
    <font>
      <sz val="11"/>
      <name val="Segoe UI"/>
      <family val="2"/>
    </font>
    <font>
      <sz val="9"/>
      <name val="Segoe UI"/>
      <family val="2"/>
    </font>
    <font>
      <sz val="10"/>
      <color theme="0"/>
      <name val="Segoe UI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auto="1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4" fontId="3" fillId="0" borderId="0" xfId="0" applyNumberFormat="1" applyFont="1" applyAlignment="1">
      <alignment horizontal="right" vertical="center"/>
    </xf>
    <xf numFmtId="49" fontId="0" fillId="0" borderId="0" xfId="0" applyNumberFormat="1" applyAlignment="1">
      <alignment horizontal="left" vertical="center"/>
    </xf>
    <xf numFmtId="0" fontId="0" fillId="0" borderId="1" xfId="0" applyBorder="1" applyAlignment="1">
      <alignment vertical="center" wrapText="1"/>
    </xf>
    <xf numFmtId="1" fontId="0" fillId="0" borderId="1" xfId="0" applyNumberFormat="1" applyBorder="1" applyAlignment="1">
      <alignment horizontal="center" vertical="center"/>
    </xf>
    <xf numFmtId="49" fontId="0" fillId="0" borderId="5" xfId="0" applyNumberFormat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0" fillId="0" borderId="1" xfId="0" applyNumberFormat="1" applyBorder="1" applyAlignment="1">
      <alignment vertical="top" wrapText="1"/>
    </xf>
    <xf numFmtId="1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/>
    </xf>
    <xf numFmtId="4" fontId="2" fillId="2" borderId="5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1" fontId="0" fillId="0" borderId="5" xfId="0" applyNumberFormat="1" applyBorder="1" applyAlignment="1">
      <alignment horizontal="center" vertical="center"/>
    </xf>
    <xf numFmtId="44" fontId="2" fillId="2" borderId="3" xfId="0" applyNumberFormat="1" applyFont="1" applyFill="1" applyBorder="1" applyAlignment="1">
      <alignment horizontal="center" vertical="center"/>
    </xf>
    <xf numFmtId="1" fontId="1" fillId="3" borderId="4" xfId="0" applyNumberFormat="1" applyFont="1" applyFill="1" applyBorder="1" applyAlignment="1">
      <alignment horizontal="center" vertical="center"/>
    </xf>
    <xf numFmtId="49" fontId="3" fillId="4" borderId="2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1" fontId="3" fillId="4" borderId="1" xfId="0" applyNumberFormat="1" applyFont="1" applyFill="1" applyBorder="1" applyAlignment="1">
      <alignment horizontal="center" vertical="center"/>
    </xf>
    <xf numFmtId="4" fontId="3" fillId="4" borderId="9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 indent="1"/>
    </xf>
    <xf numFmtId="0" fontId="2" fillId="0" borderId="10" xfId="0" applyFont="1" applyBorder="1" applyAlignment="1">
      <alignment vertical="center"/>
    </xf>
    <xf numFmtId="49" fontId="0" fillId="0" borderId="5" xfId="0" applyNumberFormat="1" applyBorder="1" applyAlignment="1">
      <alignment horizontal="left" vertical="center" wrapText="1" indent="1"/>
    </xf>
    <xf numFmtId="49" fontId="0" fillId="2" borderId="5" xfId="0" applyNumberFormat="1" applyFill="1" applyBorder="1" applyAlignment="1">
      <alignment horizontal="left" vertical="center" wrapText="1" indent="1"/>
    </xf>
    <xf numFmtId="49" fontId="0" fillId="0" borderId="11" xfId="0" applyNumberFormat="1" applyBorder="1" applyAlignment="1">
      <alignment horizontal="center" vertical="center"/>
    </xf>
    <xf numFmtId="49" fontId="0" fillId="0" borderId="12" xfId="0" applyNumberFormat="1" applyBorder="1" applyAlignment="1">
      <alignment horizontal="left" vertical="center" wrapText="1" indent="1"/>
    </xf>
    <xf numFmtId="4" fontId="2" fillId="0" borderId="13" xfId="0" applyNumberFormat="1" applyFont="1" applyBorder="1" applyAlignment="1">
      <alignment horizontal="center" vertical="center"/>
    </xf>
    <xf numFmtId="49" fontId="0" fillId="0" borderId="13" xfId="0" applyNumberFormat="1" applyBorder="1" applyAlignment="1">
      <alignment vertical="top" wrapText="1"/>
    </xf>
    <xf numFmtId="44" fontId="2" fillId="2" borderId="14" xfId="0" applyNumberFormat="1" applyFont="1" applyFill="1" applyBorder="1" applyAlignment="1">
      <alignment horizontal="center" vertical="center"/>
    </xf>
    <xf numFmtId="4" fontId="2" fillId="2" borderId="5" xfId="0" applyNumberFormat="1" applyFont="1" applyFill="1" applyBorder="1" applyAlignment="1">
      <alignment horizontal="left" vertical="center" indent="1"/>
    </xf>
    <xf numFmtId="0" fontId="3" fillId="5" borderId="0" xfId="0" applyFont="1" applyFill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0" fillId="5" borderId="0" xfId="0" applyFill="1" applyAlignment="1">
      <alignment vertical="center" wrapText="1"/>
    </xf>
    <xf numFmtId="0" fontId="2" fillId="5" borderId="0" xfId="0" applyFont="1" applyFill="1" applyAlignment="1">
      <alignment vertical="center" wrapText="1"/>
    </xf>
    <xf numFmtId="0" fontId="0" fillId="5" borderId="0" xfId="0" applyFill="1" applyAlignment="1">
      <alignment vertical="center"/>
    </xf>
    <xf numFmtId="0" fontId="2" fillId="5" borderId="0" xfId="0" applyFont="1" applyFill="1" applyAlignment="1">
      <alignment vertical="center"/>
    </xf>
    <xf numFmtId="0" fontId="2" fillId="5" borderId="0" xfId="0" applyFont="1" applyFill="1" applyAlignment="1">
      <alignment horizontal="left" vertical="top" wrapText="1"/>
    </xf>
    <xf numFmtId="0" fontId="0" fillId="5" borderId="0" xfId="0" applyFill="1" applyAlignment="1">
      <alignment horizontal="left" vertical="center"/>
    </xf>
    <xf numFmtId="4" fontId="0" fillId="2" borderId="1" xfId="0" applyNumberFormat="1" applyFill="1" applyBorder="1" applyAlignment="1">
      <alignment horizontal="center" vertical="center"/>
    </xf>
    <xf numFmtId="164" fontId="2" fillId="5" borderId="0" xfId="0" applyNumberFormat="1" applyFont="1" applyFill="1" applyAlignment="1">
      <alignment horizontal="center" vertical="center"/>
    </xf>
    <xf numFmtId="44" fontId="2" fillId="0" borderId="0" xfId="0" applyNumberFormat="1" applyFont="1" applyAlignment="1">
      <alignment vertical="center"/>
    </xf>
    <xf numFmtId="0" fontId="6" fillId="0" borderId="1" xfId="0" applyFont="1" applyBorder="1" applyAlignment="1">
      <alignment horizontal="left" vertical="center" wrapText="1"/>
    </xf>
    <xf numFmtId="4" fontId="6" fillId="0" borderId="1" xfId="0" applyNumberFormat="1" applyFont="1" applyBorder="1" applyAlignment="1">
      <alignment horizontal="left" vertical="center" wrapText="1"/>
    </xf>
    <xf numFmtId="44" fontId="0" fillId="5" borderId="0" xfId="0" applyNumberFormat="1" applyFill="1" applyAlignment="1">
      <alignment vertical="center" wrapText="1"/>
    </xf>
    <xf numFmtId="1" fontId="1" fillId="3" borderId="6" xfId="0" applyNumberFormat="1" applyFont="1" applyFill="1" applyBorder="1" applyAlignment="1">
      <alignment horizontal="center" vertical="center" wrapText="1"/>
    </xf>
    <xf numFmtId="1" fontId="1" fillId="3" borderId="7" xfId="0" applyNumberFormat="1" applyFont="1" applyFill="1" applyBorder="1" applyAlignment="1">
      <alignment horizontal="center" vertical="center"/>
    </xf>
    <xf numFmtId="1" fontId="1" fillId="3" borderId="8" xfId="0" applyNumberFormat="1" applyFont="1" applyFill="1" applyBorder="1" applyAlignment="1">
      <alignment horizontal="center" vertical="center"/>
    </xf>
    <xf numFmtId="0" fontId="4" fillId="5" borderId="15" xfId="0" applyFont="1" applyFill="1" applyBorder="1" applyAlignment="1">
      <alignment horizontal="left" vertical="top" wrapText="1"/>
    </xf>
    <xf numFmtId="0" fontId="7" fillId="0" borderId="0" xfId="0" applyFont="1"/>
  </cellXfs>
  <cellStyles count="1">
    <cellStyle name="Standard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37"/>
  <sheetViews>
    <sheetView tabSelected="1" view="pageBreakPreview" zoomScale="55" zoomScaleNormal="55" zoomScaleSheetLayoutView="55" zoomScalePageLayoutView="25" workbookViewId="0">
      <selection activeCell="I3" sqref="I3"/>
    </sheetView>
  </sheetViews>
  <sheetFormatPr baseColWidth="10" defaultColWidth="11.28515625" defaultRowHeight="14.25" x14ac:dyDescent="0.25"/>
  <cols>
    <col min="1" max="1" width="6" style="13" customWidth="1"/>
    <col min="2" max="2" width="63.7109375" style="5" customWidth="1"/>
    <col min="3" max="3" width="22.28515625" style="4" customWidth="1"/>
    <col min="4" max="4" width="8.7109375" style="4" customWidth="1"/>
    <col min="5" max="5" width="22.28515625" style="4" customWidth="1"/>
    <col min="6" max="6" width="8.7109375" style="4" customWidth="1"/>
    <col min="7" max="7" width="38" style="5" customWidth="1"/>
    <col min="8" max="8" width="1.7109375" style="2" customWidth="1"/>
    <col min="9" max="9" width="50.7109375" style="5" customWidth="1"/>
    <col min="10" max="10" width="48.42578125" style="2" customWidth="1"/>
    <col min="11" max="11" width="31.28515625" style="2" customWidth="1"/>
    <col min="12" max="16384" width="11.28515625" style="2"/>
  </cols>
  <sheetData>
    <row r="1" spans="1:14" ht="20.25" x14ac:dyDescent="0.25">
      <c r="A1" s="7" t="s">
        <v>2</v>
      </c>
      <c r="D1" s="6"/>
      <c r="F1" s="6" t="s">
        <v>1</v>
      </c>
      <c r="G1" s="55">
        <v>122869</v>
      </c>
      <c r="I1" s="1"/>
    </row>
    <row r="2" spans="1:14" ht="21" thickBot="1" x14ac:dyDescent="0.3">
      <c r="A2" s="11"/>
      <c r="I2" s="1"/>
    </row>
    <row r="3" spans="1:14" s="1" customFormat="1" ht="60" customHeight="1" thickTop="1" x14ac:dyDescent="0.25">
      <c r="A3" s="22"/>
      <c r="B3" s="51" t="s">
        <v>28</v>
      </c>
      <c r="C3" s="52"/>
      <c r="D3" s="52"/>
      <c r="E3" s="52"/>
      <c r="F3" s="52"/>
      <c r="G3" s="53"/>
    </row>
    <row r="4" spans="1:14" s="3" customFormat="1" ht="28.5" x14ac:dyDescent="0.25">
      <c r="A4" s="23" t="s">
        <v>4</v>
      </c>
      <c r="B4" s="27" t="s">
        <v>26</v>
      </c>
      <c r="C4" s="25"/>
      <c r="D4" s="25"/>
      <c r="E4" s="25"/>
      <c r="F4" s="25"/>
      <c r="G4" s="26" t="s">
        <v>3</v>
      </c>
      <c r="I4" s="24" t="s">
        <v>9</v>
      </c>
      <c r="J4" s="37"/>
      <c r="K4" s="37"/>
      <c r="L4" s="38"/>
      <c r="M4" s="38"/>
      <c r="N4" s="38"/>
    </row>
    <row r="5" spans="1:14" ht="46.15" customHeight="1" x14ac:dyDescent="0.25">
      <c r="A5" s="12"/>
      <c r="B5" s="29" t="s">
        <v>26</v>
      </c>
      <c r="C5" s="17"/>
      <c r="D5" s="15"/>
      <c r="E5" s="17"/>
      <c r="F5" s="15"/>
      <c r="G5" s="21">
        <v>1350000</v>
      </c>
      <c r="I5" s="49"/>
      <c r="J5" s="39"/>
      <c r="K5" s="40"/>
      <c r="L5" s="41"/>
      <c r="M5" s="42"/>
      <c r="N5" s="42"/>
    </row>
    <row r="6" spans="1:14" ht="6.75" customHeight="1" x14ac:dyDescent="0.25">
      <c r="A6" s="12"/>
      <c r="B6" s="8"/>
      <c r="C6" s="17"/>
      <c r="D6" s="9"/>
      <c r="E6" s="17"/>
      <c r="F6" s="9"/>
      <c r="G6" s="21"/>
      <c r="I6" s="17"/>
      <c r="J6" s="42"/>
      <c r="K6" s="42"/>
      <c r="L6" s="42"/>
      <c r="M6" s="42"/>
      <c r="N6" s="42"/>
    </row>
    <row r="7" spans="1:14" s="3" customFormat="1" ht="28.5" x14ac:dyDescent="0.25">
      <c r="A7" s="23" t="s">
        <v>5</v>
      </c>
      <c r="B7" s="27" t="s">
        <v>10</v>
      </c>
      <c r="C7" s="25"/>
      <c r="D7" s="25"/>
      <c r="E7" s="25"/>
      <c r="F7" s="25"/>
      <c r="G7" s="26" t="s">
        <v>3</v>
      </c>
      <c r="I7" s="24" t="s">
        <v>9</v>
      </c>
      <c r="J7" s="44"/>
      <c r="K7" s="38"/>
      <c r="L7" s="43"/>
      <c r="M7" s="38"/>
      <c r="N7" s="38"/>
    </row>
    <row r="8" spans="1:14" ht="55.9" customHeight="1" x14ac:dyDescent="0.25">
      <c r="A8" s="12"/>
      <c r="B8" s="29" t="s">
        <v>19</v>
      </c>
      <c r="C8" s="17"/>
      <c r="D8" s="15"/>
      <c r="E8" s="17"/>
      <c r="F8" s="15"/>
      <c r="G8" s="21">
        <v>2600000</v>
      </c>
      <c r="I8" s="49" t="s">
        <v>44</v>
      </c>
      <c r="J8" s="54"/>
      <c r="K8" s="41"/>
      <c r="M8" s="42"/>
      <c r="N8" s="42"/>
    </row>
    <row r="9" spans="1:14" ht="6.75" customHeight="1" x14ac:dyDescent="0.25">
      <c r="A9" s="12"/>
      <c r="B9" s="8"/>
      <c r="C9" s="17"/>
      <c r="D9" s="9"/>
      <c r="E9" s="17"/>
      <c r="F9" s="9"/>
      <c r="G9" s="21"/>
      <c r="I9" s="17"/>
      <c r="J9" s="54"/>
      <c r="K9" s="42"/>
      <c r="L9" s="42"/>
      <c r="M9" s="42"/>
      <c r="N9" s="42"/>
    </row>
    <row r="10" spans="1:14" s="3" customFormat="1" ht="49.9" customHeight="1" x14ac:dyDescent="0.25">
      <c r="A10" s="23" t="s">
        <v>7</v>
      </c>
      <c r="B10" s="27" t="s">
        <v>11</v>
      </c>
      <c r="C10" s="25" t="s">
        <v>18</v>
      </c>
      <c r="D10" s="25" t="s">
        <v>8</v>
      </c>
      <c r="E10" s="25" t="s">
        <v>16</v>
      </c>
      <c r="F10" s="25" t="s">
        <v>8</v>
      </c>
      <c r="G10" s="26" t="s">
        <v>3</v>
      </c>
      <c r="I10" s="24" t="s">
        <v>9</v>
      </c>
      <c r="J10" s="54"/>
      <c r="K10" s="46"/>
      <c r="L10" s="38"/>
      <c r="M10" s="42"/>
      <c r="N10" s="38"/>
    </row>
    <row r="11" spans="1:14" ht="30" customHeight="1" x14ac:dyDescent="0.25">
      <c r="A11" s="12"/>
      <c r="B11" s="29" t="s">
        <v>12</v>
      </c>
      <c r="C11" s="19">
        <f>1200+(271*2*1)+198</f>
        <v>1940</v>
      </c>
      <c r="D11" s="15" t="s">
        <v>0</v>
      </c>
      <c r="E11" s="19">
        <v>450</v>
      </c>
      <c r="F11" s="15" t="s">
        <v>13</v>
      </c>
      <c r="G11" s="21">
        <f>C11*E11</f>
        <v>873000</v>
      </c>
      <c r="I11" s="48" t="s">
        <v>51</v>
      </c>
      <c r="J11" s="50"/>
      <c r="K11" s="42"/>
      <c r="L11" s="42"/>
      <c r="M11" s="42"/>
      <c r="N11" s="42"/>
    </row>
    <row r="12" spans="1:14" ht="30" customHeight="1" x14ac:dyDescent="0.25">
      <c r="A12" s="12"/>
      <c r="B12" s="29" t="s">
        <v>42</v>
      </c>
      <c r="C12" s="45">
        <f>((255*17)+(255*5)+2*(11*12))+(11*5)+23*15+23+23+23+23</f>
        <v>6366</v>
      </c>
      <c r="D12" s="15" t="s">
        <v>0</v>
      </c>
      <c r="E12" s="19">
        <v>225</v>
      </c>
      <c r="F12" s="15" t="s">
        <v>13</v>
      </c>
      <c r="G12" s="21">
        <f>C12*E12</f>
        <v>1432350</v>
      </c>
      <c r="I12" s="48" t="s">
        <v>43</v>
      </c>
      <c r="J12" s="42"/>
      <c r="K12" s="42"/>
      <c r="L12" s="42"/>
      <c r="M12" s="42"/>
      <c r="N12" s="42"/>
    </row>
    <row r="13" spans="1:14" ht="30" customHeight="1" x14ac:dyDescent="0.25">
      <c r="A13" s="12"/>
      <c r="B13" s="29" t="s">
        <v>17</v>
      </c>
      <c r="C13" s="45">
        <f>3700+303+92+92+303</f>
        <v>4490</v>
      </c>
      <c r="D13" s="15" t="s">
        <v>0</v>
      </c>
      <c r="E13" s="19">
        <v>125</v>
      </c>
      <c r="F13" s="15" t="s">
        <v>13</v>
      </c>
      <c r="G13" s="21">
        <f>C13*E13</f>
        <v>561250</v>
      </c>
      <c r="I13" s="48" t="s">
        <v>41</v>
      </c>
      <c r="J13" s="42"/>
      <c r="K13" s="42"/>
      <c r="L13" s="42"/>
      <c r="M13" s="42"/>
      <c r="N13" s="42"/>
    </row>
    <row r="14" spans="1:14" ht="6.75" customHeight="1" x14ac:dyDescent="0.25">
      <c r="A14" s="12"/>
      <c r="B14" s="8"/>
      <c r="C14" s="19"/>
      <c r="D14" s="20"/>
      <c r="E14" s="19"/>
      <c r="F14" s="15"/>
      <c r="G14" s="21"/>
      <c r="I14" s="16"/>
    </row>
    <row r="15" spans="1:14" s="3" customFormat="1" ht="28.5" x14ac:dyDescent="0.25">
      <c r="A15" s="23" t="s">
        <v>6</v>
      </c>
      <c r="B15" s="27" t="s">
        <v>23</v>
      </c>
      <c r="C15" s="25"/>
      <c r="D15" s="25"/>
      <c r="E15" s="25"/>
      <c r="F15" s="25"/>
      <c r="G15" s="26" t="s">
        <v>3</v>
      </c>
      <c r="I15" s="24" t="s">
        <v>9</v>
      </c>
    </row>
    <row r="16" spans="1:14" ht="30" customHeight="1" x14ac:dyDescent="0.25">
      <c r="A16" s="12"/>
      <c r="B16" s="29" t="s">
        <v>29</v>
      </c>
      <c r="C16" s="17"/>
      <c r="D16" s="10"/>
      <c r="E16" s="17"/>
      <c r="F16" s="10"/>
      <c r="G16" s="21">
        <v>0</v>
      </c>
      <c r="I16" s="16" t="s">
        <v>37</v>
      </c>
    </row>
    <row r="17" spans="1:10" ht="30" customHeight="1" x14ac:dyDescent="0.25">
      <c r="A17" s="12"/>
      <c r="B17" s="29" t="s">
        <v>36</v>
      </c>
      <c r="C17" s="17"/>
      <c r="D17" s="10"/>
      <c r="E17" s="17"/>
      <c r="F17" s="10"/>
      <c r="G17" s="21">
        <v>0</v>
      </c>
      <c r="I17" s="16"/>
    </row>
    <row r="18" spans="1:10" ht="30" customHeight="1" x14ac:dyDescent="0.25">
      <c r="A18" s="12"/>
      <c r="B18" s="29" t="s">
        <v>30</v>
      </c>
      <c r="C18" s="17"/>
      <c r="D18" s="10"/>
      <c r="E18" s="17"/>
      <c r="F18" s="10"/>
      <c r="G18" s="21">
        <v>2640850</v>
      </c>
      <c r="I18" s="16"/>
    </row>
    <row r="19" spans="1:10" ht="30" customHeight="1" x14ac:dyDescent="0.25">
      <c r="A19" s="12"/>
      <c r="B19" s="29" t="s">
        <v>35</v>
      </c>
      <c r="C19" s="17"/>
      <c r="D19" s="10"/>
      <c r="E19" s="17"/>
      <c r="F19" s="10"/>
      <c r="G19" s="21">
        <v>1620805.58</v>
      </c>
      <c r="I19" s="48" t="s">
        <v>50</v>
      </c>
    </row>
    <row r="20" spans="1:10" ht="6.75" customHeight="1" x14ac:dyDescent="0.25">
      <c r="A20" s="12"/>
      <c r="B20" s="8"/>
      <c r="C20" s="17"/>
      <c r="D20" s="20"/>
      <c r="E20" s="17"/>
      <c r="F20" s="20"/>
      <c r="G20" s="21"/>
      <c r="I20" s="16"/>
    </row>
    <row r="21" spans="1:10" s="3" customFormat="1" ht="28.5" x14ac:dyDescent="0.25">
      <c r="A21" s="23" t="s">
        <v>14</v>
      </c>
      <c r="B21" s="27" t="s">
        <v>22</v>
      </c>
      <c r="C21" s="25"/>
      <c r="D21" s="25"/>
      <c r="E21" s="25"/>
      <c r="F21" s="25"/>
      <c r="G21" s="26" t="s">
        <v>3</v>
      </c>
      <c r="I21" s="24" t="s">
        <v>9</v>
      </c>
    </row>
    <row r="22" spans="1:10" ht="30" customHeight="1" x14ac:dyDescent="0.25">
      <c r="A22" s="12"/>
      <c r="B22" s="29" t="s">
        <v>31</v>
      </c>
      <c r="C22" s="17"/>
      <c r="D22" s="14"/>
      <c r="E22" s="17"/>
      <c r="F22" s="14"/>
      <c r="G22" s="21">
        <v>1991325</v>
      </c>
      <c r="I22" s="16"/>
    </row>
    <row r="23" spans="1:10" ht="30" customHeight="1" x14ac:dyDescent="0.25">
      <c r="A23" s="12"/>
      <c r="B23" s="29" t="s">
        <v>34</v>
      </c>
      <c r="C23" s="17"/>
      <c r="D23" s="14"/>
      <c r="E23" s="17"/>
      <c r="F23" s="14"/>
      <c r="G23" s="21">
        <v>3218699</v>
      </c>
      <c r="I23" s="48" t="s">
        <v>49</v>
      </c>
      <c r="J23" s="47"/>
    </row>
    <row r="24" spans="1:10" ht="6.75" customHeight="1" x14ac:dyDescent="0.25">
      <c r="A24" s="12"/>
      <c r="B24" s="8"/>
      <c r="C24" s="17"/>
      <c r="D24" s="9"/>
      <c r="E24" s="17"/>
      <c r="F24" s="9"/>
      <c r="G24" s="21"/>
      <c r="I24" s="16"/>
    </row>
    <row r="25" spans="1:10" s="3" customFormat="1" ht="28.5" x14ac:dyDescent="0.25">
      <c r="A25" s="23" t="s">
        <v>15</v>
      </c>
      <c r="B25" s="27" t="s">
        <v>21</v>
      </c>
      <c r="C25" s="25"/>
      <c r="D25" s="25"/>
      <c r="E25" s="25"/>
      <c r="F25" s="25"/>
      <c r="G25" s="26" t="s">
        <v>3</v>
      </c>
      <c r="I25" s="24" t="s">
        <v>9</v>
      </c>
    </row>
    <row r="26" spans="1:10" ht="30" customHeight="1" x14ac:dyDescent="0.25">
      <c r="A26" s="12"/>
      <c r="B26" s="29" t="s">
        <v>32</v>
      </c>
      <c r="C26" s="17"/>
      <c r="D26" s="14"/>
      <c r="E26" s="17"/>
      <c r="F26" s="14"/>
      <c r="G26" s="21">
        <v>505000</v>
      </c>
      <c r="I26" s="48" t="s">
        <v>39</v>
      </c>
    </row>
    <row r="27" spans="1:10" ht="30" customHeight="1" x14ac:dyDescent="0.25">
      <c r="A27" s="12"/>
      <c r="B27" s="29" t="s">
        <v>33</v>
      </c>
      <c r="C27" s="17"/>
      <c r="D27" s="14"/>
      <c r="E27" s="17"/>
      <c r="F27" s="14"/>
      <c r="G27" s="21">
        <v>817000</v>
      </c>
      <c r="I27" s="48" t="s">
        <v>49</v>
      </c>
    </row>
    <row r="28" spans="1:10" ht="6.75" customHeight="1" x14ac:dyDescent="0.25">
      <c r="A28" s="12"/>
      <c r="B28" s="8"/>
      <c r="C28" s="17"/>
      <c r="D28" s="9"/>
      <c r="E28" s="17"/>
      <c r="F28" s="9"/>
      <c r="G28" s="21"/>
      <c r="I28" s="16"/>
    </row>
    <row r="29" spans="1:10" s="3" customFormat="1" ht="28.5" x14ac:dyDescent="0.25">
      <c r="A29" s="23" t="s">
        <v>27</v>
      </c>
      <c r="B29" s="27" t="s">
        <v>24</v>
      </c>
      <c r="C29" s="25"/>
      <c r="D29" s="25"/>
      <c r="E29" s="25"/>
      <c r="F29" s="25"/>
      <c r="G29" s="26" t="s">
        <v>3</v>
      </c>
      <c r="I29" s="24" t="s">
        <v>9</v>
      </c>
    </row>
    <row r="30" spans="1:10" ht="30" customHeight="1" x14ac:dyDescent="0.25">
      <c r="A30" s="12"/>
      <c r="B30" s="30" t="s">
        <v>38</v>
      </c>
      <c r="C30" s="19"/>
      <c r="D30" s="19"/>
      <c r="E30" s="19"/>
      <c r="F30" s="19"/>
      <c r="G30" s="21">
        <v>2711700</v>
      </c>
      <c r="I30" s="16"/>
    </row>
    <row r="31" spans="1:10" ht="48.4" customHeight="1" x14ac:dyDescent="0.25">
      <c r="A31" s="12"/>
      <c r="B31" s="36" t="s">
        <v>40</v>
      </c>
      <c r="C31" s="19"/>
      <c r="D31" s="19"/>
      <c r="E31" s="19"/>
      <c r="F31" s="19"/>
      <c r="G31" s="21">
        <v>277860</v>
      </c>
      <c r="I31" s="48" t="s">
        <v>52</v>
      </c>
    </row>
    <row r="32" spans="1:10" ht="30" customHeight="1" x14ac:dyDescent="0.25">
      <c r="A32" s="12"/>
      <c r="B32" s="36" t="s">
        <v>47</v>
      </c>
      <c r="C32" s="19"/>
      <c r="D32" s="19"/>
      <c r="E32" s="19"/>
      <c r="F32" s="19"/>
      <c r="G32" s="21">
        <v>184000</v>
      </c>
      <c r="I32" s="48" t="s">
        <v>48</v>
      </c>
    </row>
    <row r="33" spans="1:9" ht="30" customHeight="1" x14ac:dyDescent="0.25">
      <c r="A33" s="12"/>
      <c r="B33" s="36" t="s">
        <v>46</v>
      </c>
      <c r="C33" s="19"/>
      <c r="D33" s="19"/>
      <c r="E33" s="19"/>
      <c r="F33" s="19"/>
      <c r="G33" s="21">
        <v>1347500</v>
      </c>
      <c r="I33" s="16"/>
    </row>
    <row r="34" spans="1:9" ht="6.75" customHeight="1" x14ac:dyDescent="0.25">
      <c r="A34" s="12"/>
      <c r="B34" s="18"/>
      <c r="C34" s="19"/>
      <c r="D34" s="19"/>
      <c r="E34" s="19"/>
      <c r="F34" s="19"/>
      <c r="G34" s="21"/>
      <c r="I34" s="16"/>
    </row>
    <row r="35" spans="1:9" ht="46.5" customHeight="1" x14ac:dyDescent="0.25">
      <c r="A35" s="23"/>
      <c r="B35" s="27" t="s">
        <v>20</v>
      </c>
      <c r="C35" s="25"/>
      <c r="D35" s="25"/>
      <c r="E35" s="25"/>
      <c r="F35" s="25"/>
      <c r="G35" s="26" t="s">
        <v>3</v>
      </c>
      <c r="I35" s="24" t="s">
        <v>9</v>
      </c>
    </row>
    <row r="36" spans="1:9" ht="27.75" customHeight="1" thickBot="1" x14ac:dyDescent="0.3">
      <c r="A36" s="31"/>
      <c r="B36" s="32" t="s">
        <v>25</v>
      </c>
      <c r="C36" s="33"/>
      <c r="D36" s="34"/>
      <c r="E36" s="33"/>
      <c r="F36" s="34"/>
      <c r="G36" s="35">
        <f>SUM(G5+G8+G11+G12+G13+G16+G18+G22+G26+G30+G31+G32+G33)</f>
        <v>16474835</v>
      </c>
      <c r="H36" s="28"/>
      <c r="I36" s="16" t="s">
        <v>45</v>
      </c>
    </row>
    <row r="37" spans="1:9" ht="15" thickTop="1" x14ac:dyDescent="0.25"/>
  </sheetData>
  <mergeCells count="2">
    <mergeCell ref="B3:G3"/>
    <mergeCell ref="J8:J10"/>
  </mergeCells>
  <phoneticPr fontId="4" type="noConversion"/>
  <pageMargins left="0.78740157480314965" right="0.78740157480314965" top="1.5748031496062993" bottom="0.59055118110236227" header="0.51181102362204722" footer="0.39370078740157483"/>
  <pageSetup paperSize="9" scale="40" fitToHeight="0" orientation="portrait" r:id="rId1"/>
  <headerFooter>
    <oddHeader>&amp;L&amp;"Segoe UI,Fett"&amp;14Auftraggeber
&amp;"Segoe UI,Standard"Wettbewerb "xxxx" in xxx&amp;"Segoe UI,Fett"
Raumprogramm (Stand: &amp;D)</oddHeader>
    <oddFooter>&amp;L&amp;"Segoe UI Light,Standard"&amp;7V1.1-20160601&amp;R&amp;7Seite &amp;P/&amp;N</oddFooter>
  </headerFooter>
  <colBreaks count="1" manualBreakCount="1">
    <brk id="12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45C279D0D17514FAB434C728B73F166" ma:contentTypeVersion="15" ma:contentTypeDescription="Ein neues Dokument erstellen." ma:contentTypeScope="" ma:versionID="c17d94725fa0752d543f3a60e2cd7a9c">
  <xsd:schema xmlns:xsd="http://www.w3.org/2001/XMLSchema" xmlns:xs="http://www.w3.org/2001/XMLSchema" xmlns:p="http://schemas.microsoft.com/office/2006/metadata/properties" xmlns:ns3="d45b1f53-2cbe-4db4-893c-aa5657307c2e" xmlns:ns4="e0115b58-2d21-4274-afb6-56df31640458" targetNamespace="http://schemas.microsoft.com/office/2006/metadata/properties" ma:root="true" ma:fieldsID="310b21bd5f71ee0ec8b1788fd642a476" ns3:_="" ns4:_="">
    <xsd:import namespace="d45b1f53-2cbe-4db4-893c-aa5657307c2e"/>
    <xsd:import namespace="e0115b58-2d21-4274-afb6-56df31640458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LengthInSeconds" minOccurs="0"/>
                <xsd:element ref="ns4:MediaServiceLocation" minOccurs="0"/>
                <xsd:element ref="ns4:MediaServiceOCR" minOccurs="0"/>
                <xsd:element ref="ns4:_activity" minOccurs="0"/>
                <xsd:element ref="ns4:MediaServiceObjectDetectorVersions" minOccurs="0"/>
                <xsd:element ref="ns4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45b1f53-2cbe-4db4-893c-aa5657307c2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Freigabehinweis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115b58-2d21-4274-afb6-56df3164045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activity" ma:index="20" nillable="true" ma:displayName="_activity" ma:hidden="true" ma:internalName="_activity">
      <xsd:simpleType>
        <xsd:restriction base="dms:Note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e0115b58-2d21-4274-afb6-56df31640458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E11CF62-3A32-400A-B5D3-0A6AA9AA4E4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45b1f53-2cbe-4db4-893c-aa5657307c2e"/>
    <ds:schemaRef ds:uri="e0115b58-2d21-4274-afb6-56df3164045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F0109A8-3DC8-460D-B302-B2229D9889A1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d45b1f53-2cbe-4db4-893c-aa5657307c2e"/>
    <ds:schemaRef ds:uri="e0115b58-2d21-4274-afb6-56df31640458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D4799B2A-1530-4333-B3E4-AC97CF6D1E3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energetische Kennwerte</vt:lpstr>
      <vt:lpstr>'energetische Kennwerte'!Druckbereich</vt:lpstr>
      <vt:lpstr>'energetische Kennwerte'!Drucktitel</vt:lpstr>
    </vt:vector>
  </TitlesOfParts>
  <Company>assmann gruppe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21 Formblätter Kostenaussage</dc:title>
  <dc:creator>Yücel, Merve</dc:creator>
  <cp:lastModifiedBy>Merve Yücel</cp:lastModifiedBy>
  <cp:lastPrinted>2024-05-17T12:53:05Z</cp:lastPrinted>
  <dcterms:created xsi:type="dcterms:W3CDTF">2000-10-12T14:31:01Z</dcterms:created>
  <dcterms:modified xsi:type="dcterms:W3CDTF">2024-05-24T15:05:37Z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0x010100145C279D0D17514FAB434C728B73F166</vt:lpwstr>
  </property>
  <property fmtid="{D5CDD505-2E9C-101B-9397-08002B2CF9AE}" pid="3" name="MediaServiceImageTags">
    <vt:lpwstr/>
  </property>
  <property fmtid="{D5CDD505-2E9C-101B-9397-08002B2CF9AE}" pid="4" name="NotAllowedInFolders_PlanunterlagenFotosAllgemein">
    <vt:lpwstr>Planunterlagen;Fotos;General</vt:lpwstr>
  </property>
  <property fmtid="{D5CDD505-2E9C-101B-9397-08002B2CF9AE}" pid="5" name="Order">
    <vt:r8>30400</vt:r8>
  </property>
</Properties>
</file>